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0220" windowHeight="122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24" i="1"/>
  <c r="H22"/>
  <c r="I22" s="1"/>
  <c r="H21"/>
  <c r="J21" s="1"/>
  <c r="H20"/>
  <c r="I20" s="1"/>
  <c r="H19"/>
  <c r="J19" s="1"/>
  <c r="L18"/>
  <c r="H18"/>
  <c r="J18" s="1"/>
  <c r="L17"/>
  <c r="H17"/>
  <c r="I17" s="1"/>
  <c r="L16"/>
  <c r="H16"/>
  <c r="J16" s="1"/>
  <c r="L15"/>
  <c r="H15"/>
  <c r="I15" s="1"/>
  <c r="L14"/>
  <c r="H14"/>
  <c r="I14" s="1"/>
  <c r="L13"/>
  <c r="H13"/>
  <c r="I13" s="1"/>
  <c r="L12"/>
  <c r="H12"/>
  <c r="J12" s="1"/>
  <c r="L11"/>
  <c r="H11"/>
  <c r="J11" s="1"/>
  <c r="I12" l="1"/>
  <c r="I18"/>
  <c r="I21"/>
  <c r="I11"/>
  <c r="I16"/>
  <c r="I19"/>
  <c r="J13"/>
  <c r="J14"/>
  <c r="J15"/>
  <c r="J17"/>
  <c r="J20"/>
  <c r="J22"/>
  <c r="H24"/>
  <c r="J24" l="1"/>
  <c r="I24"/>
</calcChain>
</file>

<file path=xl/sharedStrings.xml><?xml version="1.0" encoding="utf-8"?>
<sst xmlns="http://schemas.openxmlformats.org/spreadsheetml/2006/main" count="34" uniqueCount="33">
  <si>
    <t>POLAND 2008</t>
  </si>
  <si>
    <t>Hybrid</t>
  </si>
  <si>
    <t>Plon</t>
  </si>
  <si>
    <t>Ilość rośl.</t>
  </si>
  <si>
    <t>Obsada</t>
  </si>
  <si>
    <t>Nr</t>
  </si>
  <si>
    <t>Odmiana</t>
  </si>
  <si>
    <t>Obsada zbiorze.</t>
  </si>
  <si>
    <t>dł. polet.</t>
  </si>
  <si>
    <t>szer. m</t>
  </si>
  <si>
    <t>plon kg</t>
  </si>
  <si>
    <t>% wilg.</t>
  </si>
  <si>
    <t>t/ha wilg.</t>
  </si>
  <si>
    <t>t/ha 14%</t>
  </si>
  <si>
    <t>t/ha 15%</t>
  </si>
  <si>
    <t>na 5mb.</t>
  </si>
  <si>
    <t>tyś./ha</t>
  </si>
  <si>
    <t xml:space="preserve"> </t>
  </si>
  <si>
    <t>ŚREDNIE:</t>
  </si>
  <si>
    <t>Ewa Tadeusz Szymańczak</t>
  </si>
  <si>
    <t>PR39A61</t>
  </si>
  <si>
    <t>PR39H93*</t>
  </si>
  <si>
    <t>PR39T13</t>
  </si>
  <si>
    <t>PR39D23*</t>
  </si>
  <si>
    <t>PR39F58</t>
  </si>
  <si>
    <t>PR39T84</t>
  </si>
  <si>
    <t>CLARICA</t>
  </si>
  <si>
    <t>PR38H20</t>
  </si>
  <si>
    <t>PR38Y34</t>
  </si>
  <si>
    <t>PR38T76</t>
  </si>
  <si>
    <t>PR38N86</t>
  </si>
  <si>
    <t>PR38A79</t>
  </si>
  <si>
    <t xml:space="preserve">* odmiany nie dostępne w 2009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</si>
</sst>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zcionka tekstu podstawowego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color indexed="26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1"/>
      <color indexed="53"/>
      <name val="Arial CE"/>
      <charset val="238"/>
    </font>
    <font>
      <b/>
      <sz val="11"/>
      <color indexed="16"/>
      <name val="Arial CE"/>
    </font>
    <font>
      <b/>
      <sz val="10"/>
      <name val="Arial CE"/>
      <family val="2"/>
      <charset val="238"/>
    </font>
    <font>
      <sz val="11"/>
      <name val="Arial"/>
      <family val="2"/>
    </font>
    <font>
      <b/>
      <sz val="10"/>
      <color indexed="10"/>
      <name val="Arial CE"/>
      <family val="2"/>
      <charset val="238"/>
    </font>
    <font>
      <sz val="9"/>
      <color theme="1"/>
      <name val="Czcionka tekstu podstawowego"/>
      <family val="2"/>
      <charset val="238"/>
    </font>
    <font>
      <sz val="9"/>
      <color indexed="10"/>
      <name val="Arial CE"/>
      <family val="2"/>
      <charset val="238"/>
    </font>
    <font>
      <b/>
      <sz val="9"/>
      <name val="Arial CE"/>
    </font>
    <font>
      <sz val="9"/>
      <color indexed="16"/>
      <name val="Arial CE"/>
    </font>
    <font>
      <b/>
      <sz val="9"/>
      <color indexed="16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164" fontId="8" fillId="0" borderId="4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2" fontId="11" fillId="0" borderId="1" xfId="0" applyNumberFormat="1" applyFont="1" applyFill="1" applyBorder="1"/>
    <xf numFmtId="0" fontId="0" fillId="3" borderId="7" xfId="0" applyFill="1" applyBorder="1" applyAlignment="1">
      <alignment horizontal="center"/>
    </xf>
    <xf numFmtId="3" fontId="12" fillId="3" borderId="7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 applyProtection="1">
      <alignment horizontal="center"/>
      <protection locked="0"/>
    </xf>
    <xf numFmtId="164" fontId="9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 applyProtection="1">
      <alignment horizontal="center"/>
      <protection locked="0"/>
    </xf>
    <xf numFmtId="164" fontId="13" fillId="0" borderId="2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>
      <alignment horizontal="left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14" fillId="0" borderId="0" xfId="0" applyFont="1"/>
    <xf numFmtId="2" fontId="14" fillId="0" borderId="0" xfId="0" applyNumberFormat="1" applyFont="1"/>
    <xf numFmtId="0" fontId="7" fillId="0" borderId="1" xfId="0" applyFont="1" applyFill="1" applyBorder="1" applyAlignment="1">
      <alignment horizontal="center" vertical="top"/>
    </xf>
    <xf numFmtId="0" fontId="15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1</xdr:row>
      <xdr:rowOff>0</xdr:rowOff>
    </xdr:from>
    <xdr:to>
      <xdr:col>9</xdr:col>
      <xdr:colOff>609600</xdr:colOff>
      <xdr:row>8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38100"/>
          <a:ext cx="453390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29" sqref="M29"/>
    </sheetView>
  </sheetViews>
  <sheetFormatPr defaultRowHeight="14.25"/>
  <cols>
    <col min="1" max="1" width="3.125" style="1" customWidth="1"/>
    <col min="2" max="2" width="20" customWidth="1"/>
    <col min="3" max="3" width="10.75" customWidth="1"/>
    <col min="4" max="4" width="6.125" customWidth="1"/>
    <col min="5" max="5" width="6.875" customWidth="1"/>
    <col min="6" max="6" width="6.375" customWidth="1"/>
    <col min="7" max="7" width="6.875" customWidth="1"/>
    <col min="10" max="10" width="8.125" customWidth="1"/>
    <col min="11" max="12" width="0.375" hidden="1" customWidth="1"/>
  </cols>
  <sheetData>
    <row r="1" spans="1:12" ht="3" customHeight="1"/>
    <row r="2" spans="1:12" ht="1.5" customHeight="1"/>
    <row r="3" spans="1:12" ht="3" hidden="1" customHeight="1"/>
    <row r="4" spans="1:12" hidden="1">
      <c r="I4" s="2"/>
    </row>
    <row r="5" spans="1:12" ht="15.75">
      <c r="A5" s="4" t="s">
        <v>19</v>
      </c>
    </row>
    <row r="6" spans="1:12" ht="16.5" customHeight="1">
      <c r="A6" s="3" t="s">
        <v>0</v>
      </c>
    </row>
    <row r="7" spans="1:12" ht="9.75" customHeight="1"/>
    <row r="8" spans="1:12" ht="6" customHeight="1"/>
    <row r="9" spans="1:12">
      <c r="A9" s="5"/>
      <c r="B9" s="6" t="s">
        <v>1</v>
      </c>
      <c r="C9" s="6"/>
      <c r="D9" s="6"/>
      <c r="E9" s="7"/>
      <c r="F9" s="6"/>
      <c r="G9" s="6"/>
      <c r="H9" s="6"/>
      <c r="I9" s="6" t="s">
        <v>2</v>
      </c>
      <c r="J9" s="6" t="s">
        <v>2</v>
      </c>
      <c r="K9" s="8" t="s">
        <v>3</v>
      </c>
      <c r="L9" s="8" t="s">
        <v>4</v>
      </c>
    </row>
    <row r="10" spans="1:12" ht="12.75" customHeight="1" thickBot="1">
      <c r="A10" s="9" t="s">
        <v>5</v>
      </c>
      <c r="B10" s="9" t="s">
        <v>6</v>
      </c>
      <c r="C10" s="10" t="s">
        <v>7</v>
      </c>
      <c r="D10" s="39" t="s">
        <v>8</v>
      </c>
      <c r="E10" s="40" t="s">
        <v>9</v>
      </c>
      <c r="F10" s="39" t="s">
        <v>10</v>
      </c>
      <c r="G10" s="41" t="s">
        <v>11</v>
      </c>
      <c r="H10" s="42" t="s">
        <v>12</v>
      </c>
      <c r="I10" s="43" t="s">
        <v>13</v>
      </c>
      <c r="J10" s="43" t="s">
        <v>14</v>
      </c>
      <c r="K10" s="11" t="s">
        <v>15</v>
      </c>
      <c r="L10" s="11" t="s">
        <v>16</v>
      </c>
    </row>
    <row r="11" spans="1:12" s="12" customFormat="1" ht="15">
      <c r="A11" s="13">
        <v>1</v>
      </c>
      <c r="B11" s="38" t="s">
        <v>20</v>
      </c>
      <c r="C11" s="14">
        <v>82.67</v>
      </c>
      <c r="D11" s="15">
        <v>176</v>
      </c>
      <c r="E11" s="15">
        <v>3</v>
      </c>
      <c r="F11" s="16">
        <v>537</v>
      </c>
      <c r="G11" s="17">
        <v>33.9</v>
      </c>
      <c r="H11" s="18">
        <f t="shared" ref="H11:H22" si="0">(F11*10/(D11*E11))</f>
        <v>10.170454545454545</v>
      </c>
      <c r="I11" s="19">
        <f t="shared" ref="I11:I22" si="1">ROUND(H11*(1-((G11-14)/86)),2)</f>
        <v>7.82</v>
      </c>
      <c r="J11" s="19">
        <f t="shared" ref="J11:J22" si="2">ROUND(H11*(1-((G11-15)/85)),2)</f>
        <v>7.91</v>
      </c>
      <c r="K11" s="20"/>
      <c r="L11" s="21">
        <f t="shared" ref="L11:L18" si="3">K11*10000/3.75</f>
        <v>0</v>
      </c>
    </row>
    <row r="12" spans="1:12" ht="15">
      <c r="A12" s="27">
        <v>2</v>
      </c>
      <c r="B12" s="38" t="s">
        <v>21</v>
      </c>
      <c r="C12" s="22">
        <v>80</v>
      </c>
      <c r="D12" s="23">
        <v>176</v>
      </c>
      <c r="E12" s="23">
        <v>3</v>
      </c>
      <c r="F12" s="24">
        <v>598</v>
      </c>
      <c r="G12" s="25">
        <v>33</v>
      </c>
      <c r="H12" s="18">
        <f t="shared" si="0"/>
        <v>11.325757575757576</v>
      </c>
      <c r="I12" s="19">
        <f t="shared" si="1"/>
        <v>8.82</v>
      </c>
      <c r="J12" s="19">
        <f t="shared" si="2"/>
        <v>8.93</v>
      </c>
      <c r="K12" s="8"/>
      <c r="L12" s="28">
        <f t="shared" si="3"/>
        <v>0</v>
      </c>
    </row>
    <row r="13" spans="1:12" ht="15">
      <c r="A13" s="13">
        <v>3</v>
      </c>
      <c r="B13" s="38" t="s">
        <v>22</v>
      </c>
      <c r="C13" s="22">
        <v>80</v>
      </c>
      <c r="D13" s="23">
        <v>176</v>
      </c>
      <c r="E13" s="23">
        <v>3</v>
      </c>
      <c r="F13" s="24">
        <v>623</v>
      </c>
      <c r="G13" s="25">
        <v>34.700000000000003</v>
      </c>
      <c r="H13" s="18">
        <f t="shared" si="0"/>
        <v>11.799242424242424</v>
      </c>
      <c r="I13" s="19">
        <f t="shared" si="1"/>
        <v>8.9600000000000009</v>
      </c>
      <c r="J13" s="19">
        <f t="shared" si="2"/>
        <v>9.06</v>
      </c>
      <c r="K13" s="8"/>
      <c r="L13" s="28">
        <f t="shared" si="3"/>
        <v>0</v>
      </c>
    </row>
    <row r="14" spans="1:12" ht="15">
      <c r="A14" s="27">
        <v>4</v>
      </c>
      <c r="B14" s="38" t="s">
        <v>23</v>
      </c>
      <c r="C14" s="29">
        <v>77.3</v>
      </c>
      <c r="D14" s="23">
        <v>176</v>
      </c>
      <c r="E14" s="23">
        <v>3</v>
      </c>
      <c r="F14" s="24">
        <v>635</v>
      </c>
      <c r="G14" s="25">
        <v>34.200000000000003</v>
      </c>
      <c r="H14" s="18">
        <f t="shared" si="0"/>
        <v>12.026515151515152</v>
      </c>
      <c r="I14" s="19">
        <f t="shared" si="1"/>
        <v>9.1999999999999993</v>
      </c>
      <c r="J14" s="19">
        <f t="shared" si="2"/>
        <v>9.31</v>
      </c>
      <c r="K14" s="8"/>
      <c r="L14" s="28">
        <f t="shared" si="3"/>
        <v>0</v>
      </c>
    </row>
    <row r="15" spans="1:12" ht="15">
      <c r="A15" s="13">
        <v>5</v>
      </c>
      <c r="B15" s="38" t="s">
        <v>24</v>
      </c>
      <c r="C15" s="22">
        <v>80</v>
      </c>
      <c r="D15" s="23">
        <v>176</v>
      </c>
      <c r="E15" s="23">
        <v>3</v>
      </c>
      <c r="F15" s="24">
        <v>632</v>
      </c>
      <c r="G15" s="25">
        <v>34.799999999999997</v>
      </c>
      <c r="H15" s="18">
        <f t="shared" si="0"/>
        <v>11.969696969696969</v>
      </c>
      <c r="I15" s="19">
        <f t="shared" si="1"/>
        <v>9.07</v>
      </c>
      <c r="J15" s="19">
        <f t="shared" si="2"/>
        <v>9.18</v>
      </c>
      <c r="K15" s="8"/>
      <c r="L15" s="28">
        <f t="shared" si="3"/>
        <v>0</v>
      </c>
    </row>
    <row r="16" spans="1:12" ht="15">
      <c r="A16" s="27">
        <v>6</v>
      </c>
      <c r="B16" s="38" t="s">
        <v>25</v>
      </c>
      <c r="C16" s="29">
        <v>77.3</v>
      </c>
      <c r="D16" s="23">
        <v>176</v>
      </c>
      <c r="E16" s="23">
        <v>3</v>
      </c>
      <c r="F16" s="24">
        <v>627</v>
      </c>
      <c r="G16" s="25">
        <v>33.799999999999997</v>
      </c>
      <c r="H16" s="18">
        <f t="shared" si="0"/>
        <v>11.875</v>
      </c>
      <c r="I16" s="19">
        <f t="shared" si="1"/>
        <v>9.14</v>
      </c>
      <c r="J16" s="19">
        <f t="shared" si="2"/>
        <v>9.25</v>
      </c>
      <c r="K16" s="8"/>
      <c r="L16" s="28">
        <f t="shared" si="3"/>
        <v>0</v>
      </c>
    </row>
    <row r="17" spans="1:13" ht="15">
      <c r="A17" s="13">
        <v>7</v>
      </c>
      <c r="B17" s="38" t="s">
        <v>26</v>
      </c>
      <c r="C17" s="22">
        <v>80</v>
      </c>
      <c r="D17" s="23">
        <v>176</v>
      </c>
      <c r="E17" s="23">
        <v>3</v>
      </c>
      <c r="F17" s="24">
        <v>602</v>
      </c>
      <c r="G17" s="25">
        <v>35.700000000000003</v>
      </c>
      <c r="H17" s="18">
        <f t="shared" si="0"/>
        <v>11.401515151515152</v>
      </c>
      <c r="I17" s="19">
        <f t="shared" si="1"/>
        <v>8.52</v>
      </c>
      <c r="J17" s="19">
        <f t="shared" si="2"/>
        <v>8.6199999999999992</v>
      </c>
      <c r="K17" s="8"/>
      <c r="L17" s="28">
        <f t="shared" si="3"/>
        <v>0</v>
      </c>
      <c r="M17" t="s">
        <v>17</v>
      </c>
    </row>
    <row r="18" spans="1:13" ht="15">
      <c r="A18" s="27">
        <v>8</v>
      </c>
      <c r="B18" s="38" t="s">
        <v>27</v>
      </c>
      <c r="C18" s="22">
        <v>80</v>
      </c>
      <c r="D18" s="23">
        <v>176</v>
      </c>
      <c r="E18" s="23">
        <v>3</v>
      </c>
      <c r="F18" s="24">
        <v>600</v>
      </c>
      <c r="G18" s="25">
        <v>34</v>
      </c>
      <c r="H18" s="18">
        <f t="shared" si="0"/>
        <v>11.363636363636363</v>
      </c>
      <c r="I18" s="19">
        <f t="shared" si="1"/>
        <v>8.7200000000000006</v>
      </c>
      <c r="J18" s="19">
        <f t="shared" si="2"/>
        <v>8.82</v>
      </c>
      <c r="K18" s="8"/>
      <c r="L18" s="28">
        <f t="shared" si="3"/>
        <v>0</v>
      </c>
    </row>
    <row r="19" spans="1:13" ht="15">
      <c r="A19" s="13">
        <v>9</v>
      </c>
      <c r="B19" s="38" t="s">
        <v>28</v>
      </c>
      <c r="C19" s="30">
        <v>82.7</v>
      </c>
      <c r="D19" s="23">
        <v>176</v>
      </c>
      <c r="E19" s="23">
        <v>3</v>
      </c>
      <c r="F19" s="24">
        <v>577</v>
      </c>
      <c r="G19" s="25">
        <v>36.200000000000003</v>
      </c>
      <c r="H19" s="18">
        <f t="shared" si="0"/>
        <v>10.928030303030303</v>
      </c>
      <c r="I19" s="19">
        <f t="shared" si="1"/>
        <v>8.11</v>
      </c>
      <c r="J19" s="19">
        <f t="shared" si="2"/>
        <v>8.1999999999999993</v>
      </c>
    </row>
    <row r="20" spans="1:13" ht="15">
      <c r="A20" s="27">
        <v>10</v>
      </c>
      <c r="B20" s="38" t="s">
        <v>29</v>
      </c>
      <c r="C20" s="30">
        <v>82.7</v>
      </c>
      <c r="D20" s="23">
        <v>176</v>
      </c>
      <c r="E20" s="23">
        <v>3</v>
      </c>
      <c r="F20" s="24">
        <v>564</v>
      </c>
      <c r="G20" s="25">
        <v>32.799999999999997</v>
      </c>
      <c r="H20" s="18">
        <f t="shared" si="0"/>
        <v>10.681818181818182</v>
      </c>
      <c r="I20" s="19">
        <f t="shared" si="1"/>
        <v>8.35</v>
      </c>
      <c r="J20" s="19">
        <f t="shared" si="2"/>
        <v>8.44</v>
      </c>
    </row>
    <row r="21" spans="1:13" ht="15">
      <c r="A21" s="13">
        <v>11</v>
      </c>
      <c r="B21" s="38" t="s">
        <v>30</v>
      </c>
      <c r="C21" s="22">
        <v>80</v>
      </c>
      <c r="D21" s="23">
        <v>176</v>
      </c>
      <c r="E21" s="23">
        <v>3</v>
      </c>
      <c r="F21" s="24">
        <v>655</v>
      </c>
      <c r="G21" s="25">
        <v>35</v>
      </c>
      <c r="H21" s="18">
        <f t="shared" si="0"/>
        <v>12.405303030303031</v>
      </c>
      <c r="I21" s="19">
        <f t="shared" si="1"/>
        <v>9.3800000000000008</v>
      </c>
      <c r="J21" s="19">
        <f t="shared" si="2"/>
        <v>9.49</v>
      </c>
    </row>
    <row r="22" spans="1:13" ht="15">
      <c r="A22" s="27">
        <v>12</v>
      </c>
      <c r="B22" s="38" t="s">
        <v>31</v>
      </c>
      <c r="C22" s="29">
        <v>77.3</v>
      </c>
      <c r="D22" s="23">
        <v>176</v>
      </c>
      <c r="E22" s="23">
        <v>3</v>
      </c>
      <c r="F22" s="24">
        <v>652</v>
      </c>
      <c r="G22" s="25">
        <v>33</v>
      </c>
      <c r="H22" s="18">
        <f t="shared" si="0"/>
        <v>12.348484848484848</v>
      </c>
      <c r="I22" s="19">
        <f t="shared" si="1"/>
        <v>9.6199999999999992</v>
      </c>
      <c r="J22" s="19">
        <f t="shared" si="2"/>
        <v>9.73</v>
      </c>
    </row>
    <row r="23" spans="1:13" ht="15">
      <c r="A23" s="26"/>
      <c r="B23" s="31"/>
      <c r="C23" s="32"/>
      <c r="D23" s="33"/>
      <c r="E23" s="33"/>
      <c r="F23" s="34"/>
      <c r="G23" s="35"/>
      <c r="H23" s="18"/>
      <c r="I23" s="19"/>
      <c r="J23" s="19"/>
    </row>
    <row r="24" spans="1:13">
      <c r="E24" s="36" t="s">
        <v>18</v>
      </c>
      <c r="F24" s="36"/>
      <c r="G24" s="37">
        <f>AVERAGE(G11:G23)</f>
        <v>34.258333333333333</v>
      </c>
      <c r="H24" s="37">
        <f>AVERAGE(H11:H23)</f>
        <v>11.524621212121213</v>
      </c>
      <c r="I24" s="37">
        <f>AVERAGE(I11:I23)</f>
        <v>8.8091666666666661</v>
      </c>
      <c r="J24" s="37">
        <f>AVERAGE(J11:J23)</f>
        <v>8.9116666666666671</v>
      </c>
    </row>
    <row r="25" spans="1:13">
      <c r="B25" s="44" t="s">
        <v>32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Szymanczak</dc:creator>
  <cp:lastModifiedBy>Tadeusz Szymanczak</cp:lastModifiedBy>
  <cp:lastPrinted>2008-12-27T10:33:05Z</cp:lastPrinted>
  <dcterms:created xsi:type="dcterms:W3CDTF">2008-12-27T10:27:36Z</dcterms:created>
  <dcterms:modified xsi:type="dcterms:W3CDTF">2008-12-27T10:42:27Z</dcterms:modified>
</cp:coreProperties>
</file>