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6060" windowHeight="12880" firstSheet="8" activeTab="8"/>
  </bookViews>
  <sheets>
    <sheet name="PAT11-empty" sheetId="1" r:id="rId1"/>
    <sheet name="PAT11-KOBYLNIKI" sheetId="2" r:id="rId2"/>
    <sheet name="PAT11-PAWŁOWICE" sheetId="3" r:id="rId3"/>
    <sheet name="PAT11-ŻOŁĘDNICA" sheetId="4" r:id="rId4"/>
    <sheet name="PAT11-GRABOWSKI" sheetId="5" r:id="rId5"/>
    <sheet name="PAT11-ŚWIĄTEK" sheetId="6" r:id="rId6"/>
    <sheet name="PAT11-MAJ" sheetId="7" r:id="rId7"/>
    <sheet name="PAT11-PAPIS" sheetId="8" r:id="rId8"/>
    <sheet name="PAT11-TOPFARMS" sheetId="9" r:id="rId9"/>
    <sheet name="PAT11-ŻYDOWO" sheetId="10" r:id="rId10"/>
    <sheet name="PAT11-DUTKOWSKI" sheetId="11" r:id="rId11"/>
    <sheet name="PAT11-RSPPRZYLESIE" sheetId="12" r:id="rId12"/>
    <sheet name="PAT11-JĘDRYSEK" sheetId="13" r:id="rId13"/>
  </sheets>
  <externalReferences>
    <externalReference r:id="rId16"/>
  </externalReferences>
  <definedNames>
    <definedName name="MST_1">'[1]TDE_Data'!$J$45</definedName>
    <definedName name="MST_10">'[1]TDE_Data'!$J$54</definedName>
    <definedName name="MST_11">'[1]TDE_Data'!$J$55</definedName>
    <definedName name="MST_12">'[1]TDE_Data'!$J$56</definedName>
    <definedName name="MST_13">'[1]TDE_Data'!$J$57</definedName>
    <definedName name="MST_14">'[1]TDE_Data'!$J$58</definedName>
    <definedName name="MST_15">'[1]TDE_Data'!$J$59</definedName>
    <definedName name="MST_16">'[1]TDE_Data'!$J$60</definedName>
    <definedName name="MST_17">'[1]TDE_Data'!$J$61</definedName>
    <definedName name="MST_18">'[1]TDE_Data'!$J$62</definedName>
    <definedName name="MST_19">'[1]TDE_Data'!$J$63</definedName>
    <definedName name="MST_2">'[1]TDE_Data'!$J$46</definedName>
    <definedName name="MST_20">'[1]TDE_Data'!$J$64</definedName>
    <definedName name="MST_21">'[1]TDE_Data'!$J$65</definedName>
    <definedName name="MST_3">'[1]TDE_Data'!$J$47</definedName>
    <definedName name="MST_4">'[1]TDE_Data'!$J$48</definedName>
    <definedName name="MST_5">'[1]TDE_Data'!$J$49</definedName>
    <definedName name="MST_6">'[1]TDE_Data'!$J$50</definedName>
    <definedName name="MST_7">'[1]TDE_Data'!$J$51</definedName>
    <definedName name="MST_8">'[1]TDE_Data'!$J$52</definedName>
    <definedName name="MST_9">'[1]TDE_Data'!$J$53</definedName>
  </definedNames>
  <calcPr fullCalcOnLoad="1"/>
</workbook>
</file>

<file path=xl/sharedStrings.xml><?xml version="1.0" encoding="utf-8"?>
<sst xmlns="http://schemas.openxmlformats.org/spreadsheetml/2006/main" count="611" uniqueCount="85">
  <si>
    <t>STRIP TRIAL REPORT - CANOLA</t>
  </si>
  <si>
    <t xml:space="preserve">PAT </t>
  </si>
  <si>
    <t>Siew/Planting date:</t>
  </si>
  <si>
    <t>Zbiór/Harvest date:</t>
  </si>
  <si>
    <t>Name</t>
  </si>
  <si>
    <t>Hybrid</t>
  </si>
  <si>
    <t>Harv.std</t>
  </si>
  <si>
    <t>plot lgt</t>
  </si>
  <si>
    <t>Hrv.width</t>
  </si>
  <si>
    <t>yield kg</t>
  </si>
  <si>
    <t>% mst</t>
  </si>
  <si>
    <t>T/ha</t>
  </si>
  <si>
    <t>Plon/Yield</t>
  </si>
  <si>
    <t>Olej/Oil</t>
  </si>
  <si>
    <t>Glukozynolany/GLS</t>
  </si>
  <si>
    <t>Białko/Protein</t>
  </si>
  <si>
    <t>Plon oleju DT/ha</t>
  </si>
  <si>
    <t>location</t>
  </si>
  <si>
    <t>Nr</t>
  </si>
  <si>
    <t>Odmiana</t>
  </si>
  <si>
    <t>Obsada zbiorze.</t>
  </si>
  <si>
    <t>dł. polet.</t>
  </si>
  <si>
    <t>szer. m</t>
  </si>
  <si>
    <t>plon kg</t>
  </si>
  <si>
    <t>% wilg.</t>
  </si>
  <si>
    <t>t/ha wilg.</t>
  </si>
  <si>
    <t>t/ha 9 %</t>
  </si>
  <si>
    <t>% SM.(DM)</t>
  </si>
  <si>
    <t>mic.mol/g(91SM(DM)</t>
  </si>
  <si>
    <t>% SM(DM)</t>
  </si>
  <si>
    <t>Oil yield DT/ha</t>
  </si>
  <si>
    <t>PR45D03 F1 SDH</t>
  </si>
  <si>
    <t>PR45D04 F1 SDH</t>
  </si>
  <si>
    <t>PR45D05F1 SDH</t>
  </si>
  <si>
    <t>PR44D06 F1 SDH</t>
  </si>
  <si>
    <t>X08W982I F1 SDH IMI</t>
  </si>
  <si>
    <t>Check</t>
  </si>
  <si>
    <t>PR46W14 F1</t>
  </si>
  <si>
    <t>PR46W15 F1</t>
  </si>
  <si>
    <t>PR44W22 F1</t>
  </si>
  <si>
    <t>PR46W31 F1</t>
  </si>
  <si>
    <t>X08W984 I IMI</t>
  </si>
  <si>
    <t>ŚREDNIE:</t>
  </si>
  <si>
    <t>POLAND 2010-2011</t>
  </si>
  <si>
    <t>PR46W20 F1</t>
  </si>
  <si>
    <t>20.08.2010</t>
  </si>
  <si>
    <t>13.07.2011</t>
  </si>
  <si>
    <t>KOBYLNIKI</t>
  </si>
  <si>
    <t>ok. Kościana</t>
  </si>
  <si>
    <t>02.09.2010</t>
  </si>
  <si>
    <t>16.07.2011</t>
  </si>
  <si>
    <t>GRABOWSKI</t>
  </si>
  <si>
    <t>ok. Żagania</t>
  </si>
  <si>
    <t>ŚWIĄTEK</t>
  </si>
  <si>
    <t>01.09.2010</t>
  </si>
  <si>
    <t>18.07.2011</t>
  </si>
  <si>
    <t>MAJ</t>
  </si>
  <si>
    <t>ok. Sulechowa</t>
  </si>
  <si>
    <t>03.09.2010</t>
  </si>
  <si>
    <t>17.07.2011</t>
  </si>
  <si>
    <t>PAPIS</t>
  </si>
  <si>
    <t>ok. Pniew</t>
  </si>
  <si>
    <t>26.08.2010</t>
  </si>
  <si>
    <t>TOPFARMS</t>
  </si>
  <si>
    <t>ok. Czmpinia</t>
  </si>
  <si>
    <t>25.08.2010</t>
  </si>
  <si>
    <t>PAWŁOWICE</t>
  </si>
  <si>
    <t>ok. Leszna</t>
  </si>
  <si>
    <t>ZOŁĘDNICA</t>
  </si>
  <si>
    <t>ok. Rawicza</t>
  </si>
  <si>
    <t>23.08.2010</t>
  </si>
  <si>
    <t>19.07.2011</t>
  </si>
  <si>
    <t>DUTKOWSKI</t>
  </si>
  <si>
    <t>ok. KUTNA</t>
  </si>
  <si>
    <t>27.08.2010</t>
  </si>
  <si>
    <t>RSP Przylesie</t>
  </si>
  <si>
    <t>ok. Brzegu</t>
  </si>
  <si>
    <t>planted at 06.09.2010</t>
  </si>
  <si>
    <t>siew 06.09.2010</t>
  </si>
  <si>
    <t>ŻYDOWO</t>
  </si>
  <si>
    <t>ok. Gniezna</t>
  </si>
  <si>
    <t>20.07.2011</t>
  </si>
  <si>
    <t>Jędrysek</t>
  </si>
  <si>
    <t>ok. Kietrza</t>
  </si>
  <si>
    <t>24.07.2011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</si>
</sst>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"/>
  </numFmts>
  <fonts count="51">
    <font>
      <sz val="10"/>
      <name val="Arial CE"/>
      <family val="0"/>
    </font>
    <font>
      <sz val="12"/>
      <color indexed="8"/>
      <name val="Calibri"/>
      <family val="2"/>
    </font>
    <font>
      <b/>
      <sz val="14"/>
      <name val="Arial CE"/>
      <family val="0"/>
    </font>
    <font>
      <b/>
      <sz val="12"/>
      <color indexed="10"/>
      <name val="Arial CE"/>
      <family val="0"/>
    </font>
    <font>
      <b/>
      <sz val="10"/>
      <color indexed="16"/>
      <name val="Arial CE"/>
      <family val="0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 CE"/>
      <family val="2"/>
    </font>
    <font>
      <sz val="10"/>
      <color indexed="26"/>
      <name val="Arial CE"/>
      <family val="2"/>
    </font>
    <font>
      <sz val="10"/>
      <color indexed="8"/>
      <name val="Arial CE"/>
      <family val="2"/>
    </font>
    <font>
      <sz val="10"/>
      <color indexed="10"/>
      <name val="Arial CE"/>
      <family val="2"/>
    </font>
    <font>
      <b/>
      <sz val="11"/>
      <name val="Arial CE"/>
      <family val="2"/>
    </font>
    <font>
      <sz val="8"/>
      <name val="Arial CE"/>
      <family val="2"/>
    </font>
    <font>
      <b/>
      <sz val="10"/>
      <name val="Arial CE"/>
      <family val="0"/>
    </font>
    <font>
      <sz val="10"/>
      <color indexed="16"/>
      <name val="Arial CE"/>
      <family val="0"/>
    </font>
    <font>
      <b/>
      <sz val="10"/>
      <name val="Arial"/>
      <family val="2"/>
    </font>
    <font>
      <b/>
      <sz val="10"/>
      <color indexed="10"/>
      <name val="Arial CE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  <font>
      <b/>
      <sz val="18"/>
      <color theme="3"/>
      <name val="Cambria"/>
      <family val="2"/>
    </font>
    <font>
      <b/>
      <sz val="12"/>
      <color rgb="FF3F3F3F"/>
      <name val="Calibri"/>
      <family val="2"/>
    </font>
    <font>
      <sz val="12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2" applyNumberFormat="0" applyFill="0" applyAlignment="0" applyProtection="0"/>
    <xf numFmtId="0" fontId="39" fillId="28" borderId="3" applyNumberFormat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30" borderId="7" applyNumberFormat="0" applyFont="0" applyAlignment="0" applyProtection="0"/>
    <xf numFmtId="0" fontId="44" fillId="31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7" fillId="0" borderId="0" xfId="0" applyFont="1" applyAlignment="1">
      <alignment/>
    </xf>
    <xf numFmtId="0" fontId="8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11" fillId="0" borderId="0" xfId="0" applyFont="1" applyAlignment="1">
      <alignment/>
    </xf>
    <xf numFmtId="0" fontId="0" fillId="33" borderId="11" xfId="0" applyFill="1" applyBorder="1" applyAlignment="1">
      <alignment horizontal="center"/>
    </xf>
    <xf numFmtId="0" fontId="12" fillId="33" borderId="10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center"/>
    </xf>
    <xf numFmtId="0" fontId="13" fillId="33" borderId="11" xfId="0" applyFont="1" applyFill="1" applyBorder="1" applyAlignment="1">
      <alignment horizontal="center"/>
    </xf>
    <xf numFmtId="0" fontId="14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7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34" borderId="10" xfId="0" applyFill="1" applyBorder="1" applyAlignment="1">
      <alignment horizontal="center"/>
    </xf>
    <xf numFmtId="0" fontId="15" fillId="0" borderId="10" xfId="0" applyFont="1" applyFill="1" applyBorder="1" applyAlignment="1">
      <alignment/>
    </xf>
    <xf numFmtId="0" fontId="6" fillId="0" borderId="10" xfId="0" applyFont="1" applyFill="1" applyBorder="1" applyAlignment="1" applyProtection="1">
      <alignment/>
      <protection locked="0"/>
    </xf>
    <xf numFmtId="164" fontId="14" fillId="0" borderId="10" xfId="0" applyNumberFormat="1" applyFont="1" applyFill="1" applyBorder="1" applyAlignment="1">
      <alignment/>
    </xf>
    <xf numFmtId="164" fontId="4" fillId="0" borderId="10" xfId="0" applyNumberFormat="1" applyFont="1" applyFill="1" applyBorder="1" applyAlignment="1">
      <alignment/>
    </xf>
    <xf numFmtId="2" fontId="0" fillId="0" borderId="10" xfId="0" applyNumberFormat="1" applyBorder="1" applyAlignment="1">
      <alignment/>
    </xf>
    <xf numFmtId="165" fontId="0" fillId="0" borderId="10" xfId="0" applyNumberFormat="1" applyBorder="1" applyAlignment="1">
      <alignment/>
    </xf>
    <xf numFmtId="0" fontId="7" fillId="0" borderId="0" xfId="0" applyFont="1" applyAlignment="1">
      <alignment/>
    </xf>
    <xf numFmtId="0" fontId="15" fillId="0" borderId="1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13" fillId="0" borderId="10" xfId="0" applyFont="1" applyBorder="1" applyAlignment="1">
      <alignment/>
    </xf>
    <xf numFmtId="0" fontId="16" fillId="0" borderId="10" xfId="0" applyFont="1" applyBorder="1" applyAlignment="1">
      <alignment/>
    </xf>
    <xf numFmtId="2" fontId="16" fillId="0" borderId="10" xfId="0" applyNumberFormat="1" applyFont="1" applyBorder="1" applyAlignment="1">
      <alignment/>
    </xf>
    <xf numFmtId="0" fontId="13" fillId="0" borderId="10" xfId="0" applyFont="1" applyBorder="1" applyAlignment="1">
      <alignment/>
    </xf>
    <xf numFmtId="0" fontId="15" fillId="0" borderId="0" xfId="0" applyFont="1" applyFill="1" applyBorder="1" applyAlignment="1" applyProtection="1">
      <alignment/>
      <protection locked="0"/>
    </xf>
    <xf numFmtId="0" fontId="17" fillId="0" borderId="10" xfId="0" applyFont="1" applyFill="1" applyBorder="1" applyAlignment="1" applyProtection="1">
      <alignment/>
      <protection locked="0"/>
    </xf>
    <xf numFmtId="0" fontId="17" fillId="0" borderId="10" xfId="0" applyFont="1" applyFill="1" applyBorder="1" applyAlignment="1">
      <alignment/>
    </xf>
    <xf numFmtId="0" fontId="17" fillId="0" borderId="10" xfId="0" applyFont="1" applyFill="1" applyBorder="1" applyAlignment="1">
      <alignment/>
    </xf>
    <xf numFmtId="0" fontId="17" fillId="0" borderId="12" xfId="0" applyFont="1" applyBorder="1" applyAlignment="1" applyProtection="1">
      <alignment/>
      <protection locked="0"/>
    </xf>
    <xf numFmtId="0" fontId="17" fillId="0" borderId="13" xfId="0" applyFont="1" applyBorder="1" applyAlignment="1" applyProtection="1">
      <alignment/>
      <protection locked="0"/>
    </xf>
    <xf numFmtId="0" fontId="17" fillId="0" borderId="10" xfId="0" applyFont="1" applyBorder="1" applyAlignment="1" applyProtection="1">
      <alignment/>
      <protection locked="0"/>
    </xf>
    <xf numFmtId="0" fontId="17" fillId="0" borderId="13" xfId="0" applyFont="1" applyBorder="1" applyAlignment="1">
      <alignment/>
    </xf>
    <xf numFmtId="0" fontId="17" fillId="35" borderId="10" xfId="0" applyFont="1" applyFill="1" applyBorder="1" applyAlignment="1" applyProtection="1">
      <alignment/>
      <protection locked="0"/>
    </xf>
    <xf numFmtId="0" fontId="0" fillId="35" borderId="0" xfId="0" applyFill="1" applyAlignment="1">
      <alignment/>
    </xf>
  </cellXfs>
  <cellStyles count="49">
    <cellStyle name="Normal" xfId="0"/>
    <cellStyle name="20% — akcent 1" xfId="15"/>
    <cellStyle name="20% — akcent 2" xfId="16"/>
    <cellStyle name="20% — akcent 3" xfId="17"/>
    <cellStyle name="20% — akcent 4" xfId="18"/>
    <cellStyle name="20% — akcent 5" xfId="19"/>
    <cellStyle name="20% — akcent 6" xfId="20"/>
    <cellStyle name="40% — akcent 1" xfId="21"/>
    <cellStyle name="40% — akcent 2" xfId="22"/>
    <cellStyle name="40% — akcent 3" xfId="23"/>
    <cellStyle name="40% — akcent 4" xfId="24"/>
    <cellStyle name="40% — akcent 5" xfId="25"/>
    <cellStyle name="40% — akcent 6" xfId="26"/>
    <cellStyle name="60% — akcent 1" xfId="27"/>
    <cellStyle name="60% — akcent 2" xfId="28"/>
    <cellStyle name="60% — akcent 3" xfId="29"/>
    <cellStyle name="60% — akcent 4" xfId="30"/>
    <cellStyle name="60% — akcent 5" xfId="31"/>
    <cellStyle name="60% 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obre" xfId="40"/>
    <cellStyle name="Comma" xfId="41"/>
    <cellStyle name="Comma [0]" xfId="42"/>
    <cellStyle name="Komórka połączona" xfId="43"/>
    <cellStyle name="Komórka zaznaczona" xfId="44"/>
    <cellStyle name="Nagłówek 1" xfId="45"/>
    <cellStyle name="Nagłówek 2" xfId="46"/>
    <cellStyle name="Nagłówek 3" xfId="47"/>
    <cellStyle name="Nagłówek 4" xfId="48"/>
    <cellStyle name="Neutralne" xfId="49"/>
    <cellStyle name="Normalny 2" xfId="50"/>
    <cellStyle name="Normalny_Arkusz1" xfId="51"/>
    <cellStyle name="Notatka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Currency" xfId="59"/>
    <cellStyle name="Currency [0]" xfId="60"/>
    <cellStyle name="Wyjście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</xdr:row>
      <xdr:rowOff>0</xdr:rowOff>
    </xdr:from>
    <xdr:to>
      <xdr:col>13</xdr:col>
      <xdr:colOff>485775</xdr:colOff>
      <xdr:row>6</xdr:row>
      <xdr:rowOff>133350</xdr:rowOff>
    </xdr:to>
    <xdr:sp fLocksText="0">
      <xdr:nvSpPr>
        <xdr:cNvPr id="1" name="TextBox 5"/>
        <xdr:cNvSpPr txBox="1">
          <a:spLocks noChangeArrowheads="1"/>
        </xdr:cNvSpPr>
      </xdr:nvSpPr>
      <xdr:spPr>
        <a:xfrm>
          <a:off x="7991475" y="304800"/>
          <a:ext cx="2743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11</xdr:col>
      <xdr:colOff>476250</xdr:colOff>
      <xdr:row>4</xdr:row>
      <xdr:rowOff>76200</xdr:rowOff>
    </xdr:from>
    <xdr:to>
      <xdr:col>14</xdr:col>
      <xdr:colOff>733425</xdr:colOff>
      <xdr:row>7</xdr:row>
      <xdr:rowOff>95250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152400"/>
          <a:ext cx="34766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</xdr:row>
      <xdr:rowOff>0</xdr:rowOff>
    </xdr:from>
    <xdr:to>
      <xdr:col>13</xdr:col>
      <xdr:colOff>485775</xdr:colOff>
      <xdr:row>6</xdr:row>
      <xdr:rowOff>133350</xdr:rowOff>
    </xdr:to>
    <xdr:sp fLocksText="0">
      <xdr:nvSpPr>
        <xdr:cNvPr id="1" name="TextBox 5"/>
        <xdr:cNvSpPr txBox="1">
          <a:spLocks noChangeArrowheads="1"/>
        </xdr:cNvSpPr>
      </xdr:nvSpPr>
      <xdr:spPr>
        <a:xfrm>
          <a:off x="7991475" y="304800"/>
          <a:ext cx="2743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11</xdr:col>
      <xdr:colOff>476250</xdr:colOff>
      <xdr:row>4</xdr:row>
      <xdr:rowOff>76200</xdr:rowOff>
    </xdr:from>
    <xdr:to>
      <xdr:col>14</xdr:col>
      <xdr:colOff>733425</xdr:colOff>
      <xdr:row>7</xdr:row>
      <xdr:rowOff>95250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152400"/>
          <a:ext cx="34766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</xdr:row>
      <xdr:rowOff>0</xdr:rowOff>
    </xdr:from>
    <xdr:to>
      <xdr:col>13</xdr:col>
      <xdr:colOff>485775</xdr:colOff>
      <xdr:row>6</xdr:row>
      <xdr:rowOff>133350</xdr:rowOff>
    </xdr:to>
    <xdr:sp fLocksText="0">
      <xdr:nvSpPr>
        <xdr:cNvPr id="1" name="TextBox 5"/>
        <xdr:cNvSpPr txBox="1">
          <a:spLocks noChangeArrowheads="1"/>
        </xdr:cNvSpPr>
      </xdr:nvSpPr>
      <xdr:spPr>
        <a:xfrm>
          <a:off x="7991475" y="304800"/>
          <a:ext cx="2743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11</xdr:col>
      <xdr:colOff>476250</xdr:colOff>
      <xdr:row>4</xdr:row>
      <xdr:rowOff>76200</xdr:rowOff>
    </xdr:from>
    <xdr:to>
      <xdr:col>14</xdr:col>
      <xdr:colOff>733425</xdr:colOff>
      <xdr:row>7</xdr:row>
      <xdr:rowOff>95250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152400"/>
          <a:ext cx="34766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</xdr:row>
      <xdr:rowOff>0</xdr:rowOff>
    </xdr:from>
    <xdr:to>
      <xdr:col>13</xdr:col>
      <xdr:colOff>485775</xdr:colOff>
      <xdr:row>6</xdr:row>
      <xdr:rowOff>133350</xdr:rowOff>
    </xdr:to>
    <xdr:sp fLocksText="0">
      <xdr:nvSpPr>
        <xdr:cNvPr id="1" name="TextBox 5"/>
        <xdr:cNvSpPr txBox="1">
          <a:spLocks noChangeArrowheads="1"/>
        </xdr:cNvSpPr>
      </xdr:nvSpPr>
      <xdr:spPr>
        <a:xfrm>
          <a:off x="7991475" y="304800"/>
          <a:ext cx="2743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11</xdr:col>
      <xdr:colOff>476250</xdr:colOff>
      <xdr:row>4</xdr:row>
      <xdr:rowOff>76200</xdr:rowOff>
    </xdr:from>
    <xdr:to>
      <xdr:col>14</xdr:col>
      <xdr:colOff>733425</xdr:colOff>
      <xdr:row>7</xdr:row>
      <xdr:rowOff>95250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152400"/>
          <a:ext cx="34766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</xdr:row>
      <xdr:rowOff>0</xdr:rowOff>
    </xdr:from>
    <xdr:to>
      <xdr:col>13</xdr:col>
      <xdr:colOff>485775</xdr:colOff>
      <xdr:row>6</xdr:row>
      <xdr:rowOff>133350</xdr:rowOff>
    </xdr:to>
    <xdr:sp fLocksText="0">
      <xdr:nvSpPr>
        <xdr:cNvPr id="1" name="TextBox 5"/>
        <xdr:cNvSpPr txBox="1">
          <a:spLocks noChangeArrowheads="1"/>
        </xdr:cNvSpPr>
      </xdr:nvSpPr>
      <xdr:spPr>
        <a:xfrm>
          <a:off x="7991475" y="304800"/>
          <a:ext cx="2743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11</xdr:col>
      <xdr:colOff>476250</xdr:colOff>
      <xdr:row>4</xdr:row>
      <xdr:rowOff>76200</xdr:rowOff>
    </xdr:from>
    <xdr:to>
      <xdr:col>14</xdr:col>
      <xdr:colOff>733425</xdr:colOff>
      <xdr:row>7</xdr:row>
      <xdr:rowOff>95250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152400"/>
          <a:ext cx="34766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</xdr:row>
      <xdr:rowOff>0</xdr:rowOff>
    </xdr:from>
    <xdr:to>
      <xdr:col>13</xdr:col>
      <xdr:colOff>485775</xdr:colOff>
      <xdr:row>6</xdr:row>
      <xdr:rowOff>133350</xdr:rowOff>
    </xdr:to>
    <xdr:sp fLocksText="0">
      <xdr:nvSpPr>
        <xdr:cNvPr id="1" name="TextBox 5"/>
        <xdr:cNvSpPr txBox="1">
          <a:spLocks noChangeArrowheads="1"/>
        </xdr:cNvSpPr>
      </xdr:nvSpPr>
      <xdr:spPr>
        <a:xfrm>
          <a:off x="7991475" y="304800"/>
          <a:ext cx="2743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11</xdr:col>
      <xdr:colOff>476250</xdr:colOff>
      <xdr:row>4</xdr:row>
      <xdr:rowOff>76200</xdr:rowOff>
    </xdr:from>
    <xdr:to>
      <xdr:col>14</xdr:col>
      <xdr:colOff>733425</xdr:colOff>
      <xdr:row>7</xdr:row>
      <xdr:rowOff>95250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152400"/>
          <a:ext cx="34766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</xdr:row>
      <xdr:rowOff>0</xdr:rowOff>
    </xdr:from>
    <xdr:to>
      <xdr:col>13</xdr:col>
      <xdr:colOff>485775</xdr:colOff>
      <xdr:row>6</xdr:row>
      <xdr:rowOff>133350</xdr:rowOff>
    </xdr:to>
    <xdr:sp fLocksText="0">
      <xdr:nvSpPr>
        <xdr:cNvPr id="1" name="TextBox 5"/>
        <xdr:cNvSpPr txBox="1">
          <a:spLocks noChangeArrowheads="1"/>
        </xdr:cNvSpPr>
      </xdr:nvSpPr>
      <xdr:spPr>
        <a:xfrm>
          <a:off x="7991475" y="304800"/>
          <a:ext cx="2743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11</xdr:col>
      <xdr:colOff>476250</xdr:colOff>
      <xdr:row>4</xdr:row>
      <xdr:rowOff>76200</xdr:rowOff>
    </xdr:from>
    <xdr:to>
      <xdr:col>14</xdr:col>
      <xdr:colOff>733425</xdr:colOff>
      <xdr:row>7</xdr:row>
      <xdr:rowOff>95250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152400"/>
          <a:ext cx="34766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</xdr:row>
      <xdr:rowOff>0</xdr:rowOff>
    </xdr:from>
    <xdr:to>
      <xdr:col>13</xdr:col>
      <xdr:colOff>485775</xdr:colOff>
      <xdr:row>6</xdr:row>
      <xdr:rowOff>133350</xdr:rowOff>
    </xdr:to>
    <xdr:sp fLocksText="0">
      <xdr:nvSpPr>
        <xdr:cNvPr id="1" name="TextBox 5"/>
        <xdr:cNvSpPr txBox="1">
          <a:spLocks noChangeArrowheads="1"/>
        </xdr:cNvSpPr>
      </xdr:nvSpPr>
      <xdr:spPr>
        <a:xfrm>
          <a:off x="7991475" y="304800"/>
          <a:ext cx="2743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11</xdr:col>
      <xdr:colOff>476250</xdr:colOff>
      <xdr:row>4</xdr:row>
      <xdr:rowOff>76200</xdr:rowOff>
    </xdr:from>
    <xdr:to>
      <xdr:col>14</xdr:col>
      <xdr:colOff>733425</xdr:colOff>
      <xdr:row>7</xdr:row>
      <xdr:rowOff>95250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152400"/>
          <a:ext cx="34766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</xdr:row>
      <xdr:rowOff>0</xdr:rowOff>
    </xdr:from>
    <xdr:to>
      <xdr:col>13</xdr:col>
      <xdr:colOff>485775</xdr:colOff>
      <xdr:row>6</xdr:row>
      <xdr:rowOff>133350</xdr:rowOff>
    </xdr:to>
    <xdr:sp fLocksText="0">
      <xdr:nvSpPr>
        <xdr:cNvPr id="1" name="TextBox 5"/>
        <xdr:cNvSpPr txBox="1">
          <a:spLocks noChangeArrowheads="1"/>
        </xdr:cNvSpPr>
      </xdr:nvSpPr>
      <xdr:spPr>
        <a:xfrm>
          <a:off x="7991475" y="304800"/>
          <a:ext cx="2743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11</xdr:col>
      <xdr:colOff>476250</xdr:colOff>
      <xdr:row>4</xdr:row>
      <xdr:rowOff>76200</xdr:rowOff>
    </xdr:from>
    <xdr:to>
      <xdr:col>14</xdr:col>
      <xdr:colOff>733425</xdr:colOff>
      <xdr:row>7</xdr:row>
      <xdr:rowOff>95250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152400"/>
          <a:ext cx="34766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</xdr:row>
      <xdr:rowOff>0</xdr:rowOff>
    </xdr:from>
    <xdr:to>
      <xdr:col>13</xdr:col>
      <xdr:colOff>485775</xdr:colOff>
      <xdr:row>6</xdr:row>
      <xdr:rowOff>133350</xdr:rowOff>
    </xdr:to>
    <xdr:sp fLocksText="0">
      <xdr:nvSpPr>
        <xdr:cNvPr id="1" name="TextBox 5"/>
        <xdr:cNvSpPr txBox="1">
          <a:spLocks noChangeArrowheads="1"/>
        </xdr:cNvSpPr>
      </xdr:nvSpPr>
      <xdr:spPr>
        <a:xfrm>
          <a:off x="7991475" y="304800"/>
          <a:ext cx="2743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11</xdr:col>
      <xdr:colOff>476250</xdr:colOff>
      <xdr:row>4</xdr:row>
      <xdr:rowOff>76200</xdr:rowOff>
    </xdr:from>
    <xdr:to>
      <xdr:col>14</xdr:col>
      <xdr:colOff>733425</xdr:colOff>
      <xdr:row>7</xdr:row>
      <xdr:rowOff>95250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152400"/>
          <a:ext cx="34766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</xdr:row>
      <xdr:rowOff>0</xdr:rowOff>
    </xdr:from>
    <xdr:to>
      <xdr:col>13</xdr:col>
      <xdr:colOff>485775</xdr:colOff>
      <xdr:row>6</xdr:row>
      <xdr:rowOff>133350</xdr:rowOff>
    </xdr:to>
    <xdr:sp fLocksText="0">
      <xdr:nvSpPr>
        <xdr:cNvPr id="1" name="TextBox 5"/>
        <xdr:cNvSpPr txBox="1">
          <a:spLocks noChangeArrowheads="1"/>
        </xdr:cNvSpPr>
      </xdr:nvSpPr>
      <xdr:spPr>
        <a:xfrm>
          <a:off x="7991475" y="304800"/>
          <a:ext cx="2743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11</xdr:col>
      <xdr:colOff>476250</xdr:colOff>
      <xdr:row>4</xdr:row>
      <xdr:rowOff>76200</xdr:rowOff>
    </xdr:from>
    <xdr:to>
      <xdr:col>14</xdr:col>
      <xdr:colOff>733425</xdr:colOff>
      <xdr:row>7</xdr:row>
      <xdr:rowOff>95250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152400"/>
          <a:ext cx="34766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</xdr:row>
      <xdr:rowOff>0</xdr:rowOff>
    </xdr:from>
    <xdr:to>
      <xdr:col>13</xdr:col>
      <xdr:colOff>485775</xdr:colOff>
      <xdr:row>6</xdr:row>
      <xdr:rowOff>133350</xdr:rowOff>
    </xdr:to>
    <xdr:sp fLocksText="0">
      <xdr:nvSpPr>
        <xdr:cNvPr id="1" name="TextBox 5"/>
        <xdr:cNvSpPr txBox="1">
          <a:spLocks noChangeArrowheads="1"/>
        </xdr:cNvSpPr>
      </xdr:nvSpPr>
      <xdr:spPr>
        <a:xfrm>
          <a:off x="7991475" y="304800"/>
          <a:ext cx="2743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11</xdr:col>
      <xdr:colOff>476250</xdr:colOff>
      <xdr:row>4</xdr:row>
      <xdr:rowOff>76200</xdr:rowOff>
    </xdr:from>
    <xdr:to>
      <xdr:col>14</xdr:col>
      <xdr:colOff>733425</xdr:colOff>
      <xdr:row>7</xdr:row>
      <xdr:rowOff>95250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152400"/>
          <a:ext cx="34766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</xdr:row>
      <xdr:rowOff>0</xdr:rowOff>
    </xdr:from>
    <xdr:to>
      <xdr:col>13</xdr:col>
      <xdr:colOff>485775</xdr:colOff>
      <xdr:row>6</xdr:row>
      <xdr:rowOff>133350</xdr:rowOff>
    </xdr:to>
    <xdr:sp fLocksText="0">
      <xdr:nvSpPr>
        <xdr:cNvPr id="1" name="TextBox 5"/>
        <xdr:cNvSpPr txBox="1">
          <a:spLocks noChangeArrowheads="1"/>
        </xdr:cNvSpPr>
      </xdr:nvSpPr>
      <xdr:spPr>
        <a:xfrm>
          <a:off x="7991475" y="304800"/>
          <a:ext cx="2743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11</xdr:col>
      <xdr:colOff>476250</xdr:colOff>
      <xdr:row>4</xdr:row>
      <xdr:rowOff>76200</xdr:rowOff>
    </xdr:from>
    <xdr:to>
      <xdr:col>14</xdr:col>
      <xdr:colOff>733425</xdr:colOff>
      <xdr:row>7</xdr:row>
      <xdr:rowOff>95250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152400"/>
          <a:ext cx="34766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ornowtobi\My%20Documents\Kulturen\mais\Aergebnisse%20Anke\K%20Demo_Dedelo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E_Data"/>
      <sheetName val="TDE_Text"/>
      <sheetName val="TDE_Trait_Codes"/>
      <sheetName val="TDE_Languages"/>
      <sheetName val="Aussaatplan u. Bonituren"/>
      <sheetName val="TDE_Report"/>
      <sheetName val=" Marktleistung"/>
      <sheetName val="Scatterplot"/>
      <sheetName val="Säulengraph"/>
      <sheetName val="Tab"/>
      <sheetName val="KRZ"/>
    </sheetNames>
    <sheetDataSet>
      <sheetData sheetId="0">
        <row r="45">
          <cell r="J45">
            <v>31.5</v>
          </cell>
        </row>
        <row r="46">
          <cell r="J46">
            <v>34.3</v>
          </cell>
        </row>
        <row r="47">
          <cell r="J47">
            <v>37.3</v>
          </cell>
        </row>
        <row r="48">
          <cell r="J48">
            <v>34</v>
          </cell>
        </row>
        <row r="49">
          <cell r="J49">
            <v>33.7</v>
          </cell>
        </row>
        <row r="50">
          <cell r="J50">
            <v>33.6</v>
          </cell>
        </row>
        <row r="51">
          <cell r="J51">
            <v>33.1</v>
          </cell>
        </row>
        <row r="52">
          <cell r="J52">
            <v>35.7</v>
          </cell>
        </row>
        <row r="53">
          <cell r="J53">
            <v>35.8</v>
          </cell>
        </row>
        <row r="54">
          <cell r="J54">
            <v>35.5</v>
          </cell>
        </row>
        <row r="55">
          <cell r="J55">
            <v>34.7</v>
          </cell>
        </row>
        <row r="56">
          <cell r="J56">
            <v>34.7</v>
          </cell>
        </row>
        <row r="57">
          <cell r="J57">
            <v>37.3</v>
          </cell>
        </row>
        <row r="58">
          <cell r="J58">
            <v>35.3</v>
          </cell>
        </row>
        <row r="59">
          <cell r="J59">
            <v>40.1</v>
          </cell>
        </row>
        <row r="60">
          <cell r="J60">
            <v>37.1</v>
          </cell>
        </row>
        <row r="61">
          <cell r="J61">
            <v>40.1</v>
          </cell>
        </row>
        <row r="62">
          <cell r="J62">
            <v>36.8</v>
          </cell>
        </row>
        <row r="63">
          <cell r="J63">
            <v>39</v>
          </cell>
        </row>
        <row r="64">
          <cell r="J64">
            <v>44.7</v>
          </cell>
        </row>
        <row r="65">
          <cell r="J65">
            <v>43.7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O29"/>
  <sheetViews>
    <sheetView showGridLines="0" zoomScale="85" zoomScaleNormal="85" workbookViewId="0" topLeftCell="A1">
      <selection activeCell="L36" sqref="L36"/>
    </sheetView>
  </sheetViews>
  <sheetFormatPr defaultColWidth="8.75390625" defaultRowHeight="12.75"/>
  <cols>
    <col min="1" max="1" width="8.75390625" style="0" customWidth="1"/>
    <col min="2" max="2" width="7.625" style="0" customWidth="1"/>
    <col min="3" max="3" width="3.625" style="1" customWidth="1"/>
    <col min="4" max="4" width="21.125" style="0" customWidth="1"/>
    <col min="5" max="5" width="12.25390625" style="0" customWidth="1"/>
    <col min="6" max="6" width="7.00390625" style="0" customWidth="1"/>
    <col min="7" max="7" width="8.75390625" style="0" customWidth="1"/>
    <col min="8" max="8" width="10.25390625" style="0" bestFit="1" customWidth="1"/>
    <col min="9" max="9" width="7.875" style="0" customWidth="1"/>
    <col min="10" max="10" width="8.75390625" style="0" customWidth="1"/>
    <col min="11" max="11" width="8.875" style="0" customWidth="1"/>
    <col min="12" max="12" width="10.75390625" style="0" bestFit="1" customWidth="1"/>
    <col min="13" max="13" width="18.875" style="0" bestFit="1" customWidth="1"/>
    <col min="14" max="14" width="12.625" style="0" bestFit="1" customWidth="1"/>
    <col min="15" max="15" width="12.875" style="0" bestFit="1" customWidth="1"/>
  </cols>
  <sheetData>
    <row r="1" ht="4.5" customHeight="1"/>
    <row r="2" ht="1.5" customHeight="1"/>
    <row r="3" ht="3" customHeight="1" hidden="1"/>
    <row r="4" ht="12.75" hidden="1">
      <c r="K4" s="2"/>
    </row>
    <row r="5" spans="3:8" ht="18">
      <c r="C5" s="3" t="s">
        <v>0</v>
      </c>
      <c r="H5" s="4" t="s">
        <v>1</v>
      </c>
    </row>
    <row r="6" ht="18">
      <c r="C6" s="5" t="s">
        <v>43</v>
      </c>
    </row>
    <row r="7" spans="1:8" ht="12.75">
      <c r="A7" s="6"/>
      <c r="F7" t="s">
        <v>2</v>
      </c>
      <c r="H7" s="7"/>
    </row>
    <row r="8" spans="6:8" ht="12.75">
      <c r="F8" t="s">
        <v>3</v>
      </c>
      <c r="H8" s="8"/>
    </row>
    <row r="9" spans="1:15" ht="15.75">
      <c r="A9" s="9" t="s">
        <v>4</v>
      </c>
      <c r="C9" s="10"/>
      <c r="D9" s="11" t="s">
        <v>5</v>
      </c>
      <c r="E9" s="11" t="s">
        <v>6</v>
      </c>
      <c r="F9" s="11" t="s">
        <v>7</v>
      </c>
      <c r="G9" s="12" t="s">
        <v>8</v>
      </c>
      <c r="H9" s="11" t="s">
        <v>9</v>
      </c>
      <c r="I9" s="11" t="s">
        <v>10</v>
      </c>
      <c r="J9" s="11" t="s">
        <v>11</v>
      </c>
      <c r="K9" s="11" t="s">
        <v>12</v>
      </c>
      <c r="L9" s="13" t="s">
        <v>13</v>
      </c>
      <c r="M9" s="13" t="s">
        <v>14</v>
      </c>
      <c r="N9" s="13" t="s">
        <v>15</v>
      </c>
      <c r="O9" s="13" t="s">
        <v>16</v>
      </c>
    </row>
    <row r="10" spans="1:15" ht="12.75" customHeight="1">
      <c r="A10" s="14" t="s">
        <v>17</v>
      </c>
      <c r="C10" s="15" t="s">
        <v>18</v>
      </c>
      <c r="D10" s="15" t="s">
        <v>19</v>
      </c>
      <c r="E10" s="16" t="s">
        <v>20</v>
      </c>
      <c r="F10" s="15" t="s">
        <v>21</v>
      </c>
      <c r="G10" s="17" t="s">
        <v>22</v>
      </c>
      <c r="H10" s="15" t="s">
        <v>23</v>
      </c>
      <c r="I10" s="18" t="s">
        <v>24</v>
      </c>
      <c r="J10" s="19" t="s">
        <v>25</v>
      </c>
      <c r="K10" s="20" t="s">
        <v>26</v>
      </c>
      <c r="L10" s="15" t="s">
        <v>27</v>
      </c>
      <c r="M10" s="15" t="s">
        <v>28</v>
      </c>
      <c r="N10" s="15" t="s">
        <v>29</v>
      </c>
      <c r="O10" s="15" t="s">
        <v>30</v>
      </c>
    </row>
    <row r="11" spans="1:15" s="22" customFormat="1" ht="12" customHeight="1">
      <c r="A11" s="21"/>
      <c r="C11" s="23">
        <v>1</v>
      </c>
      <c r="D11" s="24" t="s">
        <v>31</v>
      </c>
      <c r="E11" s="25"/>
      <c r="F11" s="25"/>
      <c r="G11" s="25"/>
      <c r="H11" s="25"/>
      <c r="I11" s="25"/>
      <c r="J11" s="26" t="e">
        <f aca="true" t="shared" si="0" ref="J11:J18">(H11*10/(F11*G11))</f>
        <v>#DIV/0!</v>
      </c>
      <c r="K11" s="27" t="e">
        <f aca="true" t="shared" si="1" ref="K11:K18">ROUND(J11*(1-((I11-9)/91)),3)</f>
        <v>#DIV/0!</v>
      </c>
      <c r="L11" s="28"/>
      <c r="M11" s="28"/>
      <c r="N11" s="28"/>
      <c r="O11" s="29" t="e">
        <f aca="true" t="shared" si="2" ref="O11:O22">K11*L11/10</f>
        <v>#DIV/0!</v>
      </c>
    </row>
    <row r="12" spans="1:15" ht="12" customHeight="1">
      <c r="A12" s="30"/>
      <c r="C12" s="23">
        <v>2</v>
      </c>
      <c r="D12" s="31" t="s">
        <v>32</v>
      </c>
      <c r="E12" s="25"/>
      <c r="F12" s="25"/>
      <c r="G12" s="25"/>
      <c r="H12" s="25"/>
      <c r="I12" s="25"/>
      <c r="J12" s="26" t="e">
        <f t="shared" si="0"/>
        <v>#DIV/0!</v>
      </c>
      <c r="K12" s="27" t="e">
        <f t="shared" si="1"/>
        <v>#DIV/0!</v>
      </c>
      <c r="L12" s="28"/>
      <c r="M12" s="28"/>
      <c r="N12" s="28"/>
      <c r="O12" s="29" t="e">
        <f t="shared" si="2"/>
        <v>#DIV/0!</v>
      </c>
    </row>
    <row r="13" spans="3:15" ht="12.75" customHeight="1">
      <c r="C13" s="23">
        <v>3</v>
      </c>
      <c r="D13" s="31" t="s">
        <v>33</v>
      </c>
      <c r="E13" s="32"/>
      <c r="F13" s="25"/>
      <c r="G13" s="25"/>
      <c r="H13" s="25"/>
      <c r="I13" s="25"/>
      <c r="J13" s="26" t="e">
        <f t="shared" si="0"/>
        <v>#DIV/0!</v>
      </c>
      <c r="K13" s="27" t="e">
        <f t="shared" si="1"/>
        <v>#DIV/0!</v>
      </c>
      <c r="L13" s="28"/>
      <c r="M13" s="28"/>
      <c r="N13" s="28"/>
      <c r="O13" s="29" t="e">
        <f t="shared" si="2"/>
        <v>#DIV/0!</v>
      </c>
    </row>
    <row r="14" spans="3:15" ht="12.75" customHeight="1">
      <c r="C14" s="33">
        <v>4</v>
      </c>
      <c r="D14" s="31" t="s">
        <v>34</v>
      </c>
      <c r="E14" s="25"/>
      <c r="F14" s="25"/>
      <c r="G14" s="25"/>
      <c r="H14" s="25"/>
      <c r="I14" s="25"/>
      <c r="J14" s="26" t="e">
        <f t="shared" si="0"/>
        <v>#DIV/0!</v>
      </c>
      <c r="K14" s="27" t="e">
        <f t="shared" si="1"/>
        <v>#DIV/0!</v>
      </c>
      <c r="L14" s="28"/>
      <c r="M14" s="28"/>
      <c r="N14" s="28"/>
      <c r="O14" s="29" t="e">
        <f t="shared" si="2"/>
        <v>#DIV/0!</v>
      </c>
    </row>
    <row r="15" spans="3:15" ht="12.75">
      <c r="C15" s="34">
        <v>5</v>
      </c>
      <c r="D15" s="31" t="s">
        <v>35</v>
      </c>
      <c r="E15" s="25"/>
      <c r="F15" s="25"/>
      <c r="G15" s="25"/>
      <c r="H15" s="25"/>
      <c r="I15" s="25"/>
      <c r="J15" s="26" t="e">
        <f t="shared" si="0"/>
        <v>#DIV/0!</v>
      </c>
      <c r="K15" s="27" t="e">
        <f t="shared" si="1"/>
        <v>#DIV/0!</v>
      </c>
      <c r="L15" s="28"/>
      <c r="M15" s="28"/>
      <c r="N15" s="28"/>
      <c r="O15" s="29" t="e">
        <f t="shared" si="2"/>
        <v>#DIV/0!</v>
      </c>
    </row>
    <row r="16" spans="3:15" ht="12.75">
      <c r="C16" s="34">
        <v>6</v>
      </c>
      <c r="D16" s="31" t="s">
        <v>36</v>
      </c>
      <c r="E16" s="25"/>
      <c r="F16" s="25"/>
      <c r="G16" s="25"/>
      <c r="H16" s="25"/>
      <c r="I16" s="25"/>
      <c r="J16" s="26" t="e">
        <f t="shared" si="0"/>
        <v>#DIV/0!</v>
      </c>
      <c r="K16" s="27" t="e">
        <f t="shared" si="1"/>
        <v>#DIV/0!</v>
      </c>
      <c r="L16" s="28"/>
      <c r="M16" s="28"/>
      <c r="N16" s="28"/>
      <c r="O16" s="29" t="e">
        <f t="shared" si="2"/>
        <v>#DIV/0!</v>
      </c>
    </row>
    <row r="17" spans="3:15" ht="12.75">
      <c r="C17" s="34">
        <v>7</v>
      </c>
      <c r="D17" s="37" t="s">
        <v>37</v>
      </c>
      <c r="E17" s="35"/>
      <c r="F17" s="35"/>
      <c r="G17" s="35"/>
      <c r="H17" s="35"/>
      <c r="I17" s="35"/>
      <c r="J17" s="26" t="e">
        <f t="shared" si="0"/>
        <v>#DIV/0!</v>
      </c>
      <c r="K17" s="27" t="e">
        <f t="shared" si="1"/>
        <v>#DIV/0!</v>
      </c>
      <c r="L17" s="36"/>
      <c r="M17" s="36"/>
      <c r="N17" s="36"/>
      <c r="O17" s="29" t="e">
        <f t="shared" si="2"/>
        <v>#DIV/0!</v>
      </c>
    </row>
    <row r="18" spans="3:15" ht="12.75">
      <c r="C18" s="34">
        <v>8</v>
      </c>
      <c r="D18" s="40" t="s">
        <v>38</v>
      </c>
      <c r="E18" s="37"/>
      <c r="F18" s="36"/>
      <c r="G18" s="38"/>
      <c r="H18" s="38"/>
      <c r="I18" s="39"/>
      <c r="J18" s="26" t="e">
        <f t="shared" si="0"/>
        <v>#DIV/0!</v>
      </c>
      <c r="K18" s="27" t="e">
        <f t="shared" si="1"/>
        <v>#DIV/0!</v>
      </c>
      <c r="L18" s="36"/>
      <c r="M18" s="36"/>
      <c r="N18" s="36"/>
      <c r="O18" s="29" t="e">
        <f t="shared" si="2"/>
        <v>#DIV/0!</v>
      </c>
    </row>
    <row r="19" spans="3:15" ht="12.75">
      <c r="C19" s="34">
        <v>9</v>
      </c>
      <c r="D19" s="40" t="s">
        <v>44</v>
      </c>
      <c r="E19" s="36"/>
      <c r="F19" s="36"/>
      <c r="G19" s="36"/>
      <c r="H19" s="36"/>
      <c r="I19" s="36"/>
      <c r="J19" s="26" t="e">
        <f>(H19*10/(F19*G19))</f>
        <v>#DIV/0!</v>
      </c>
      <c r="K19" s="27" t="e">
        <f>ROUND(J19*(1-((I19-9)/91)),3)</f>
        <v>#DIV/0!</v>
      </c>
      <c r="L19" s="36"/>
      <c r="M19" s="36"/>
      <c r="N19" s="36"/>
      <c r="O19" s="29" t="e">
        <f t="shared" si="2"/>
        <v>#DIV/0!</v>
      </c>
    </row>
    <row r="20" spans="3:15" ht="12.75">
      <c r="C20" s="34">
        <v>10</v>
      </c>
      <c r="D20" s="40" t="s">
        <v>39</v>
      </c>
      <c r="E20" s="36"/>
      <c r="F20" s="36"/>
      <c r="G20" s="38"/>
      <c r="H20" s="38"/>
      <c r="I20" s="39"/>
      <c r="J20" s="26" t="e">
        <f>(H20*10/(F20*G20))</f>
        <v>#DIV/0!</v>
      </c>
      <c r="K20" s="27" t="e">
        <f>ROUND(J20*(1-((I20-9)/91)),3)</f>
        <v>#DIV/0!</v>
      </c>
      <c r="L20" s="39"/>
      <c r="M20" s="39"/>
      <c r="N20" s="39"/>
      <c r="O20" s="29" t="e">
        <f t="shared" si="2"/>
        <v>#DIV/0!</v>
      </c>
    </row>
    <row r="21" spans="3:15" ht="12.75">
      <c r="C21" s="34">
        <v>11</v>
      </c>
      <c r="D21" s="40" t="s">
        <v>40</v>
      </c>
      <c r="E21" s="36"/>
      <c r="F21" s="36"/>
      <c r="G21" s="36"/>
      <c r="H21" s="36"/>
      <c r="I21" s="36"/>
      <c r="J21" s="26" t="e">
        <f>(H21*10/(F21*G21))</f>
        <v>#DIV/0!</v>
      </c>
      <c r="K21" s="27" t="e">
        <f>ROUND(J21*(1-((I21-9)/91)),3)</f>
        <v>#DIV/0!</v>
      </c>
      <c r="L21" s="36"/>
      <c r="M21" s="36"/>
      <c r="N21" s="36"/>
      <c r="O21" s="29" t="e">
        <f t="shared" si="2"/>
        <v>#DIV/0!</v>
      </c>
    </row>
    <row r="22" spans="3:15" ht="12.75">
      <c r="C22" s="34">
        <v>12</v>
      </c>
      <c r="D22" s="40" t="s">
        <v>41</v>
      </c>
      <c r="E22" s="36"/>
      <c r="F22" s="36"/>
      <c r="G22" s="36"/>
      <c r="H22" s="36"/>
      <c r="I22" s="36"/>
      <c r="J22" s="26" t="e">
        <f>(H22*10/(F22*G22))</f>
        <v>#DIV/0!</v>
      </c>
      <c r="K22" s="27" t="e">
        <f>ROUND(J22*(1-((I22-9)/91)),3)</f>
        <v>#DIV/0!</v>
      </c>
      <c r="L22" s="36"/>
      <c r="M22" s="36"/>
      <c r="N22" s="36"/>
      <c r="O22" s="29" t="e">
        <f t="shared" si="2"/>
        <v>#DIV/0!</v>
      </c>
    </row>
    <row r="24" spans="7:15" ht="12.75">
      <c r="G24" s="38" t="s">
        <v>42</v>
      </c>
      <c r="H24" s="38"/>
      <c r="I24" s="39" t="e">
        <f>AVERAGE(I11:I22)</f>
        <v>#DIV/0!</v>
      </c>
      <c r="J24" s="39" t="e">
        <f>AVERAGE(J11:J22)</f>
        <v>#DIV/0!</v>
      </c>
      <c r="K24" s="39" t="e">
        <f>AVERAGE(K15:K22)</f>
        <v>#DIV/0!</v>
      </c>
      <c r="L24" s="39" t="e">
        <f>AVERAGE(L11:L22)</f>
        <v>#DIV/0!</v>
      </c>
      <c r="M24" s="39" t="e">
        <f>AVERAGE(M11:M22)</f>
        <v>#DIV/0!</v>
      </c>
      <c r="N24" s="39" t="e">
        <f>AVERAGE(N11:N22)</f>
        <v>#DIV/0!</v>
      </c>
      <c r="O24" s="39" t="e">
        <f>AVERAGE(O11:O22)</f>
        <v>#DIV/0!</v>
      </c>
    </row>
    <row r="28" ht="12.75">
      <c r="D28" s="41"/>
    </row>
    <row r="29" ht="12.75">
      <c r="D29" s="41"/>
    </row>
  </sheetData>
  <sheetProtection/>
  <printOptions/>
  <pageMargins left="0.7480314960629921" right="0.7480314960629921" top="0.984251968503937" bottom="0.984251968503937" header="0.5" footer="0.5"/>
  <pageSetup horizontalDpi="300" verticalDpi="300" orientation="landscape" paperSize="9"/>
  <headerFooter alignWithMargins="0">
    <oddHeader>&amp;C&amp;F</oddHeader>
    <oddFooter>&amp;CStrona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4:O29"/>
  <sheetViews>
    <sheetView showGridLines="0" zoomScale="125" zoomScaleNormal="125" workbookViewId="0" topLeftCell="A1">
      <selection activeCell="A1" sqref="A1"/>
    </sheetView>
  </sheetViews>
  <sheetFormatPr defaultColWidth="8.75390625" defaultRowHeight="12.75"/>
  <cols>
    <col min="1" max="1" width="8.75390625" style="0" customWidth="1"/>
    <col min="2" max="2" width="7.625" style="0" customWidth="1"/>
    <col min="3" max="3" width="3.625" style="1" customWidth="1"/>
    <col min="4" max="4" width="21.125" style="0" customWidth="1"/>
    <col min="5" max="5" width="12.25390625" style="0" customWidth="1"/>
    <col min="6" max="6" width="7.00390625" style="0" customWidth="1"/>
    <col min="7" max="7" width="8.75390625" style="0" customWidth="1"/>
    <col min="8" max="8" width="10.25390625" style="0" bestFit="1" customWidth="1"/>
    <col min="9" max="9" width="7.875" style="0" customWidth="1"/>
    <col min="10" max="10" width="8.75390625" style="0" customWidth="1"/>
    <col min="11" max="11" width="8.875" style="0" customWidth="1"/>
    <col min="12" max="12" width="10.75390625" style="0" bestFit="1" customWidth="1"/>
    <col min="13" max="13" width="18.875" style="0" bestFit="1" customWidth="1"/>
    <col min="14" max="14" width="12.625" style="0" bestFit="1" customWidth="1"/>
    <col min="15" max="15" width="12.875" style="0" bestFit="1" customWidth="1"/>
  </cols>
  <sheetData>
    <row r="1" ht="4.5" customHeight="1"/>
    <row r="2" ht="1.5" customHeight="1"/>
    <row r="3" ht="3" customHeight="1" hidden="1"/>
    <row r="4" ht="12.75" hidden="1">
      <c r="K4" s="2"/>
    </row>
    <row r="5" spans="3:8" ht="18">
      <c r="C5" s="3" t="s">
        <v>0</v>
      </c>
      <c r="H5" s="4" t="s">
        <v>1</v>
      </c>
    </row>
    <row r="6" ht="18">
      <c r="C6" s="5" t="s">
        <v>43</v>
      </c>
    </row>
    <row r="7" spans="1:8" ht="12.75">
      <c r="A7" s="6"/>
      <c r="F7" t="s">
        <v>2</v>
      </c>
      <c r="H7" s="7" t="s">
        <v>62</v>
      </c>
    </row>
    <row r="8" spans="6:8" ht="12.75">
      <c r="F8" t="s">
        <v>3</v>
      </c>
      <c r="H8" s="8" t="s">
        <v>81</v>
      </c>
    </row>
    <row r="9" spans="1:15" ht="15.75">
      <c r="A9" s="9" t="s">
        <v>79</v>
      </c>
      <c r="C9" s="10"/>
      <c r="D9" s="11" t="s">
        <v>5</v>
      </c>
      <c r="E9" s="11" t="s">
        <v>6</v>
      </c>
      <c r="F9" s="11" t="s">
        <v>7</v>
      </c>
      <c r="G9" s="12" t="s">
        <v>8</v>
      </c>
      <c r="H9" s="11" t="s">
        <v>9</v>
      </c>
      <c r="I9" s="11" t="s">
        <v>10</v>
      </c>
      <c r="J9" s="11" t="s">
        <v>11</v>
      </c>
      <c r="K9" s="11" t="s">
        <v>12</v>
      </c>
      <c r="L9" s="13" t="s">
        <v>13</v>
      </c>
      <c r="M9" s="13" t="s">
        <v>14</v>
      </c>
      <c r="N9" s="13" t="s">
        <v>15</v>
      </c>
      <c r="O9" s="13" t="s">
        <v>16</v>
      </c>
    </row>
    <row r="10" spans="1:15" ht="12.75" customHeight="1">
      <c r="A10" s="14" t="s">
        <v>80</v>
      </c>
      <c r="C10" s="15" t="s">
        <v>18</v>
      </c>
      <c r="D10" s="15" t="s">
        <v>19</v>
      </c>
      <c r="E10" s="16" t="s">
        <v>20</v>
      </c>
      <c r="F10" s="15" t="s">
        <v>21</v>
      </c>
      <c r="G10" s="17" t="s">
        <v>22</v>
      </c>
      <c r="H10" s="15" t="s">
        <v>23</v>
      </c>
      <c r="I10" s="18" t="s">
        <v>24</v>
      </c>
      <c r="J10" s="19" t="s">
        <v>25</v>
      </c>
      <c r="K10" s="20" t="s">
        <v>26</v>
      </c>
      <c r="L10" s="15" t="s">
        <v>27</v>
      </c>
      <c r="M10" s="15" t="s">
        <v>28</v>
      </c>
      <c r="N10" s="15" t="s">
        <v>29</v>
      </c>
      <c r="O10" s="15" t="s">
        <v>30</v>
      </c>
    </row>
    <row r="11" spans="1:15" s="22" customFormat="1" ht="12" customHeight="1">
      <c r="A11" s="21"/>
      <c r="C11" s="23">
        <v>1</v>
      </c>
      <c r="D11" s="24" t="s">
        <v>31</v>
      </c>
      <c r="E11" s="42">
        <v>36</v>
      </c>
      <c r="F11" s="42">
        <v>300</v>
      </c>
      <c r="G11" s="42">
        <v>12</v>
      </c>
      <c r="H11" s="42">
        <v>1248</v>
      </c>
      <c r="I11" s="42">
        <v>7</v>
      </c>
      <c r="J11" s="26">
        <f aca="true" t="shared" si="0" ref="J11:J18">(H11*10/(F11*G11))</f>
        <v>3.466666666666667</v>
      </c>
      <c r="K11" s="27">
        <f aca="true" t="shared" si="1" ref="K11:K18">ROUND(J11*(1-((I11-9)/91)),3)</f>
        <v>3.543</v>
      </c>
      <c r="L11" s="28"/>
      <c r="M11" s="28"/>
      <c r="N11" s="28"/>
      <c r="O11" s="29">
        <f aca="true" t="shared" si="2" ref="O11:O22">K11*L11/10</f>
        <v>0</v>
      </c>
    </row>
    <row r="12" spans="1:15" ht="12" customHeight="1">
      <c r="A12" s="30"/>
      <c r="C12" s="23">
        <v>2</v>
      </c>
      <c r="D12" s="31" t="s">
        <v>32</v>
      </c>
      <c r="E12" s="42">
        <v>37</v>
      </c>
      <c r="F12" s="42">
        <v>300</v>
      </c>
      <c r="G12" s="42">
        <v>12</v>
      </c>
      <c r="H12" s="42">
        <v>1408</v>
      </c>
      <c r="I12" s="42">
        <v>7</v>
      </c>
      <c r="J12" s="26">
        <f t="shared" si="0"/>
        <v>3.911111111111111</v>
      </c>
      <c r="K12" s="27">
        <f t="shared" si="1"/>
        <v>3.997</v>
      </c>
      <c r="L12" s="28"/>
      <c r="M12" s="28"/>
      <c r="N12" s="28"/>
      <c r="O12" s="29">
        <f t="shared" si="2"/>
        <v>0</v>
      </c>
    </row>
    <row r="13" spans="3:15" ht="12.75" customHeight="1">
      <c r="C13" s="23">
        <v>3</v>
      </c>
      <c r="D13" s="31" t="s">
        <v>33</v>
      </c>
      <c r="E13" s="43">
        <v>38</v>
      </c>
      <c r="F13" s="42">
        <v>300</v>
      </c>
      <c r="G13" s="42">
        <v>12</v>
      </c>
      <c r="H13" s="42">
        <v>1352</v>
      </c>
      <c r="I13" s="42">
        <v>6.8</v>
      </c>
      <c r="J13" s="26">
        <f t="shared" si="0"/>
        <v>3.7555555555555555</v>
      </c>
      <c r="K13" s="27">
        <f t="shared" si="1"/>
        <v>3.846</v>
      </c>
      <c r="L13" s="28"/>
      <c r="M13" s="28"/>
      <c r="N13" s="28"/>
      <c r="O13" s="29">
        <f t="shared" si="2"/>
        <v>0</v>
      </c>
    </row>
    <row r="14" spans="3:15" ht="12.75" customHeight="1">
      <c r="C14" s="33">
        <v>4</v>
      </c>
      <c r="D14" s="31" t="s">
        <v>34</v>
      </c>
      <c r="E14" s="42">
        <v>34</v>
      </c>
      <c r="F14" s="42">
        <v>300</v>
      </c>
      <c r="G14" s="42">
        <v>12</v>
      </c>
      <c r="H14" s="42">
        <v>1528</v>
      </c>
      <c r="I14" s="42">
        <v>6.9</v>
      </c>
      <c r="J14" s="26">
        <f t="shared" si="0"/>
        <v>4.2444444444444445</v>
      </c>
      <c r="K14" s="27">
        <f t="shared" si="1"/>
        <v>4.342</v>
      </c>
      <c r="L14" s="28"/>
      <c r="M14" s="28"/>
      <c r="N14" s="28"/>
      <c r="O14" s="29">
        <f t="shared" si="2"/>
        <v>0</v>
      </c>
    </row>
    <row r="15" spans="3:15" ht="12.75">
      <c r="C15" s="34">
        <v>5</v>
      </c>
      <c r="D15" s="31" t="s">
        <v>35</v>
      </c>
      <c r="E15" s="42"/>
      <c r="F15" s="42"/>
      <c r="G15" s="42"/>
      <c r="H15" s="42"/>
      <c r="I15" s="42"/>
      <c r="J15" s="26"/>
      <c r="K15" s="27"/>
      <c r="L15" s="28"/>
      <c r="M15" s="28"/>
      <c r="N15" s="28"/>
      <c r="O15" s="29">
        <f t="shared" si="2"/>
        <v>0</v>
      </c>
    </row>
    <row r="16" spans="3:15" ht="12.75">
      <c r="C16" s="34">
        <v>6</v>
      </c>
      <c r="D16" s="31" t="s">
        <v>36</v>
      </c>
      <c r="E16" s="42">
        <v>35</v>
      </c>
      <c r="F16" s="42">
        <v>300</v>
      </c>
      <c r="G16" s="42">
        <v>12</v>
      </c>
      <c r="H16" s="42">
        <v>1312</v>
      </c>
      <c r="I16" s="42">
        <v>6.5</v>
      </c>
      <c r="J16" s="26">
        <f t="shared" si="0"/>
        <v>3.6444444444444444</v>
      </c>
      <c r="K16" s="27">
        <f t="shared" si="1"/>
        <v>3.745</v>
      </c>
      <c r="L16" s="28"/>
      <c r="M16" s="28"/>
      <c r="N16" s="28"/>
      <c r="O16" s="29">
        <f t="shared" si="2"/>
        <v>0</v>
      </c>
    </row>
    <row r="17" spans="3:15" ht="12.75">
      <c r="C17" s="34">
        <v>7</v>
      </c>
      <c r="D17" s="37" t="s">
        <v>37</v>
      </c>
      <c r="E17" s="42">
        <v>39</v>
      </c>
      <c r="F17" s="42">
        <v>300</v>
      </c>
      <c r="G17" s="42">
        <v>12</v>
      </c>
      <c r="H17" s="42">
        <v>1240</v>
      </c>
      <c r="I17" s="42">
        <v>6.6</v>
      </c>
      <c r="J17" s="26">
        <f t="shared" si="0"/>
        <v>3.4444444444444446</v>
      </c>
      <c r="K17" s="27">
        <f t="shared" si="1"/>
        <v>3.535</v>
      </c>
      <c r="L17" s="36"/>
      <c r="M17" s="36"/>
      <c r="N17" s="36"/>
      <c r="O17" s="29">
        <f t="shared" si="2"/>
        <v>0</v>
      </c>
    </row>
    <row r="18" spans="3:15" ht="12.75">
      <c r="C18" s="34">
        <v>8</v>
      </c>
      <c r="D18" s="40" t="s">
        <v>38</v>
      </c>
      <c r="E18" s="42">
        <v>40</v>
      </c>
      <c r="F18" s="42">
        <v>300</v>
      </c>
      <c r="G18" s="42">
        <v>12</v>
      </c>
      <c r="H18" s="42">
        <v>1340</v>
      </c>
      <c r="I18" s="42">
        <v>6.2</v>
      </c>
      <c r="J18" s="26">
        <f t="shared" si="0"/>
        <v>3.7222222222222223</v>
      </c>
      <c r="K18" s="27">
        <f t="shared" si="1"/>
        <v>3.837</v>
      </c>
      <c r="L18" s="36"/>
      <c r="M18" s="36"/>
      <c r="N18" s="36"/>
      <c r="O18" s="29">
        <f t="shared" si="2"/>
        <v>0</v>
      </c>
    </row>
    <row r="19" spans="3:15" ht="12.75">
      <c r="C19" s="34">
        <v>9</v>
      </c>
      <c r="D19" s="40" t="s">
        <v>44</v>
      </c>
      <c r="E19" s="42">
        <v>38</v>
      </c>
      <c r="F19" s="42">
        <v>300</v>
      </c>
      <c r="G19" s="42">
        <v>12</v>
      </c>
      <c r="H19" s="42">
        <v>1288</v>
      </c>
      <c r="I19" s="42">
        <v>6.1</v>
      </c>
      <c r="J19" s="26">
        <f>(H19*10/(F19*G19))</f>
        <v>3.577777777777778</v>
      </c>
      <c r="K19" s="27">
        <f>ROUND(J19*(1-((I19-9)/91)),3)</f>
        <v>3.692</v>
      </c>
      <c r="L19" s="36"/>
      <c r="M19" s="36"/>
      <c r="N19" s="36"/>
      <c r="O19" s="29">
        <f t="shared" si="2"/>
        <v>0</v>
      </c>
    </row>
    <row r="20" spans="3:15" ht="12.75">
      <c r="C20" s="34">
        <v>10</v>
      </c>
      <c r="D20" s="40" t="s">
        <v>39</v>
      </c>
      <c r="E20" s="42">
        <v>34</v>
      </c>
      <c r="F20" s="42">
        <v>300</v>
      </c>
      <c r="G20" s="42">
        <v>12</v>
      </c>
      <c r="H20" s="42">
        <v>1424</v>
      </c>
      <c r="I20" s="42">
        <v>6.1</v>
      </c>
      <c r="J20" s="26">
        <f>(H20*10/(F20*G20))</f>
        <v>3.9555555555555557</v>
      </c>
      <c r="K20" s="27">
        <f>ROUND(J20*(1-((I20-9)/91)),3)</f>
        <v>4.082</v>
      </c>
      <c r="L20" s="39"/>
      <c r="M20" s="39"/>
      <c r="N20" s="39"/>
      <c r="O20" s="29">
        <f t="shared" si="2"/>
        <v>0</v>
      </c>
    </row>
    <row r="21" spans="3:15" ht="12.75">
      <c r="C21" s="34">
        <v>11</v>
      </c>
      <c r="D21" s="40" t="s">
        <v>40</v>
      </c>
      <c r="E21" s="42">
        <v>35</v>
      </c>
      <c r="F21" s="42">
        <v>300</v>
      </c>
      <c r="G21" s="42">
        <v>12</v>
      </c>
      <c r="H21" s="42">
        <v>1336</v>
      </c>
      <c r="I21" s="42">
        <v>6.7</v>
      </c>
      <c r="J21" s="26">
        <f>(H21*10/(F21*G21))</f>
        <v>3.7111111111111112</v>
      </c>
      <c r="K21" s="27">
        <f>ROUND(J21*(1-((I21-9)/91)),3)</f>
        <v>3.805</v>
      </c>
      <c r="L21" s="36"/>
      <c r="M21" s="36"/>
      <c r="N21" s="36"/>
      <c r="O21" s="29">
        <f t="shared" si="2"/>
        <v>0</v>
      </c>
    </row>
    <row r="22" spans="3:15" ht="12.75">
      <c r="C22" s="34">
        <v>12</v>
      </c>
      <c r="D22" s="40" t="s">
        <v>41</v>
      </c>
      <c r="E22" s="36"/>
      <c r="F22" s="36"/>
      <c r="G22" s="36"/>
      <c r="H22" s="36"/>
      <c r="I22" s="36"/>
      <c r="J22" s="26"/>
      <c r="K22" s="27"/>
      <c r="L22" s="36"/>
      <c r="M22" s="36"/>
      <c r="N22" s="36"/>
      <c r="O22" s="29">
        <f t="shared" si="2"/>
        <v>0</v>
      </c>
    </row>
    <row r="24" spans="7:15" ht="12.75">
      <c r="G24" s="38" t="s">
        <v>42</v>
      </c>
      <c r="H24" s="38"/>
      <c r="I24" s="39">
        <f>AVERAGE(I11:I22)</f>
        <v>6.590000000000001</v>
      </c>
      <c r="J24" s="39">
        <f>AVERAGE(J11:J22)</f>
        <v>3.7433333333333336</v>
      </c>
      <c r="K24" s="39">
        <f>AVERAGE(K15:K22)</f>
        <v>3.782666666666667</v>
      </c>
      <c r="L24" s="39" t="e">
        <f>AVERAGE(L11:L22)</f>
        <v>#DIV/0!</v>
      </c>
      <c r="M24" s="39" t="e">
        <f>AVERAGE(M11:M22)</f>
        <v>#DIV/0!</v>
      </c>
      <c r="N24" s="39" t="e">
        <f>AVERAGE(N11:N22)</f>
        <v>#DIV/0!</v>
      </c>
      <c r="O24" s="39">
        <f>AVERAGE(O11:O22)</f>
        <v>0</v>
      </c>
    </row>
    <row r="28" ht="12.75">
      <c r="D28" s="41"/>
    </row>
    <row r="29" ht="12.75">
      <c r="D29" s="41"/>
    </row>
  </sheetData>
  <sheetProtection/>
  <printOptions/>
  <pageMargins left="0.7480314960629921" right="0.7480314960629921" top="0.984251968503937" bottom="0.984251968503937" header="0.5" footer="0.5"/>
  <pageSetup horizontalDpi="300" verticalDpi="300" orientation="landscape" paperSize="9"/>
  <headerFooter alignWithMargins="0">
    <oddHeader>&amp;C&amp;F</oddHeader>
    <oddFooter>&amp;CStrona 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4:O29"/>
  <sheetViews>
    <sheetView showGridLines="0" zoomScale="125" zoomScaleNormal="125" workbookViewId="0" topLeftCell="A1">
      <selection activeCell="A1" sqref="A1"/>
    </sheetView>
  </sheetViews>
  <sheetFormatPr defaultColWidth="8.75390625" defaultRowHeight="12.75"/>
  <cols>
    <col min="1" max="1" width="8.75390625" style="0" customWidth="1"/>
    <col min="2" max="2" width="7.625" style="0" customWidth="1"/>
    <col min="3" max="3" width="3.625" style="1" customWidth="1"/>
    <col min="4" max="4" width="21.125" style="0" customWidth="1"/>
    <col min="5" max="5" width="12.25390625" style="0" customWidth="1"/>
    <col min="6" max="6" width="7.00390625" style="0" customWidth="1"/>
    <col min="7" max="7" width="8.75390625" style="0" customWidth="1"/>
    <col min="8" max="8" width="10.25390625" style="0" bestFit="1" customWidth="1"/>
    <col min="9" max="9" width="7.875" style="0" customWidth="1"/>
    <col min="10" max="10" width="8.75390625" style="0" customWidth="1"/>
    <col min="11" max="11" width="8.875" style="0" customWidth="1"/>
    <col min="12" max="12" width="10.75390625" style="0" bestFit="1" customWidth="1"/>
    <col min="13" max="13" width="18.875" style="0" bestFit="1" customWidth="1"/>
    <col min="14" max="14" width="12.625" style="0" bestFit="1" customWidth="1"/>
    <col min="15" max="15" width="12.875" style="0" bestFit="1" customWidth="1"/>
  </cols>
  <sheetData>
    <row r="1" ht="4.5" customHeight="1"/>
    <row r="2" ht="1.5" customHeight="1"/>
    <row r="3" ht="3" customHeight="1" hidden="1"/>
    <row r="4" ht="12.75" hidden="1">
      <c r="K4" s="2"/>
    </row>
    <row r="5" spans="3:8" ht="18">
      <c r="C5" s="3" t="s">
        <v>0</v>
      </c>
      <c r="H5" s="4" t="s">
        <v>1</v>
      </c>
    </row>
    <row r="6" ht="18">
      <c r="C6" s="5" t="s">
        <v>43</v>
      </c>
    </row>
    <row r="7" spans="1:8" ht="12.75">
      <c r="A7" s="6"/>
      <c r="F7" t="s">
        <v>2</v>
      </c>
      <c r="H7" s="7" t="s">
        <v>74</v>
      </c>
    </row>
    <row r="8" spans="6:8" ht="12.75">
      <c r="F8" t="s">
        <v>3</v>
      </c>
      <c r="H8" s="8" t="s">
        <v>71</v>
      </c>
    </row>
    <row r="9" spans="1:15" ht="15.75">
      <c r="A9" s="9" t="s">
        <v>72</v>
      </c>
      <c r="C9" s="10"/>
      <c r="D9" s="11" t="s">
        <v>5</v>
      </c>
      <c r="E9" s="11" t="s">
        <v>6</v>
      </c>
      <c r="F9" s="11" t="s">
        <v>7</v>
      </c>
      <c r="G9" s="12" t="s">
        <v>8</v>
      </c>
      <c r="H9" s="11" t="s">
        <v>9</v>
      </c>
      <c r="I9" s="11" t="s">
        <v>10</v>
      </c>
      <c r="J9" s="11" t="s">
        <v>11</v>
      </c>
      <c r="K9" s="11" t="s">
        <v>12</v>
      </c>
      <c r="L9" s="13" t="s">
        <v>13</v>
      </c>
      <c r="M9" s="13" t="s">
        <v>14</v>
      </c>
      <c r="N9" s="13" t="s">
        <v>15</v>
      </c>
      <c r="O9" s="13" t="s">
        <v>16</v>
      </c>
    </row>
    <row r="10" spans="1:15" ht="12.75" customHeight="1">
      <c r="A10" s="14" t="s">
        <v>73</v>
      </c>
      <c r="C10" s="15" t="s">
        <v>18</v>
      </c>
      <c r="D10" s="15" t="s">
        <v>19</v>
      </c>
      <c r="E10" s="16" t="s">
        <v>20</v>
      </c>
      <c r="F10" s="15" t="s">
        <v>21</v>
      </c>
      <c r="G10" s="17" t="s">
        <v>22</v>
      </c>
      <c r="H10" s="15" t="s">
        <v>23</v>
      </c>
      <c r="I10" s="18" t="s">
        <v>24</v>
      </c>
      <c r="J10" s="19" t="s">
        <v>25</v>
      </c>
      <c r="K10" s="20" t="s">
        <v>26</v>
      </c>
      <c r="L10" s="15" t="s">
        <v>27</v>
      </c>
      <c r="M10" s="15" t="s">
        <v>28</v>
      </c>
      <c r="N10" s="15" t="s">
        <v>29</v>
      </c>
      <c r="O10" s="15" t="s">
        <v>30</v>
      </c>
    </row>
    <row r="11" spans="1:15" s="22" customFormat="1" ht="12" customHeight="1">
      <c r="A11" s="21"/>
      <c r="C11" s="23">
        <v>1</v>
      </c>
      <c r="D11" s="24" t="s">
        <v>31</v>
      </c>
      <c r="E11" s="42">
        <v>28</v>
      </c>
      <c r="F11" s="42">
        <v>720</v>
      </c>
      <c r="G11" s="42">
        <v>11</v>
      </c>
      <c r="H11" s="42">
        <v>2650</v>
      </c>
      <c r="I11" s="42">
        <v>11</v>
      </c>
      <c r="J11" s="26">
        <f aca="true" t="shared" si="0" ref="J11:J18">(H11*10/(F11*G11))</f>
        <v>3.345959595959596</v>
      </c>
      <c r="K11" s="27">
        <f aca="true" t="shared" si="1" ref="K11:K18">ROUND(J11*(1-((I11-9)/91)),3)</f>
        <v>3.272</v>
      </c>
      <c r="L11" s="28"/>
      <c r="M11" s="28"/>
      <c r="N11" s="28"/>
      <c r="O11" s="29">
        <f aca="true" t="shared" si="2" ref="O11:O22">K11*L11/10</f>
        <v>0</v>
      </c>
    </row>
    <row r="12" spans="1:15" ht="12" customHeight="1">
      <c r="A12" s="30"/>
      <c r="C12" s="23">
        <v>2</v>
      </c>
      <c r="D12" s="31" t="s">
        <v>32</v>
      </c>
      <c r="E12" s="42">
        <v>25</v>
      </c>
      <c r="F12" s="42">
        <v>720</v>
      </c>
      <c r="G12" s="42">
        <v>11</v>
      </c>
      <c r="H12" s="42">
        <v>2630</v>
      </c>
      <c r="I12" s="42">
        <v>12.4</v>
      </c>
      <c r="J12" s="26">
        <f t="shared" si="0"/>
        <v>3.3207070707070705</v>
      </c>
      <c r="K12" s="27">
        <f t="shared" si="1"/>
        <v>3.197</v>
      </c>
      <c r="L12" s="28"/>
      <c r="M12" s="28"/>
      <c r="N12" s="28"/>
      <c r="O12" s="29">
        <f t="shared" si="2"/>
        <v>0</v>
      </c>
    </row>
    <row r="13" spans="3:15" ht="12.75" customHeight="1">
      <c r="C13" s="23">
        <v>3</v>
      </c>
      <c r="D13" s="31" t="s">
        <v>33</v>
      </c>
      <c r="E13" s="43">
        <v>26</v>
      </c>
      <c r="F13" s="42">
        <v>720</v>
      </c>
      <c r="G13" s="42">
        <v>11</v>
      </c>
      <c r="H13" s="42">
        <v>2820</v>
      </c>
      <c r="I13" s="42">
        <v>13.7</v>
      </c>
      <c r="J13" s="26">
        <f t="shared" si="0"/>
        <v>3.5606060606060606</v>
      </c>
      <c r="K13" s="27">
        <f t="shared" si="1"/>
        <v>3.377</v>
      </c>
      <c r="L13" s="28"/>
      <c r="M13" s="28"/>
      <c r="N13" s="28"/>
      <c r="O13" s="29">
        <f t="shared" si="2"/>
        <v>0</v>
      </c>
    </row>
    <row r="14" spans="3:15" ht="12.75" customHeight="1">
      <c r="C14" s="33">
        <v>4</v>
      </c>
      <c r="D14" s="31" t="s">
        <v>34</v>
      </c>
      <c r="E14" s="42">
        <v>28</v>
      </c>
      <c r="F14" s="42">
        <v>720</v>
      </c>
      <c r="G14" s="42">
        <v>11</v>
      </c>
      <c r="H14" s="42">
        <v>2810</v>
      </c>
      <c r="I14" s="42">
        <v>11</v>
      </c>
      <c r="J14" s="26">
        <f t="shared" si="0"/>
        <v>3.547979797979798</v>
      </c>
      <c r="K14" s="27">
        <f t="shared" si="1"/>
        <v>3.47</v>
      </c>
      <c r="L14" s="28"/>
      <c r="M14" s="28"/>
      <c r="N14" s="28"/>
      <c r="O14" s="29">
        <f t="shared" si="2"/>
        <v>0</v>
      </c>
    </row>
    <row r="15" spans="3:15" ht="12.75">
      <c r="C15" s="34">
        <v>5</v>
      </c>
      <c r="D15" s="31" t="s">
        <v>35</v>
      </c>
      <c r="E15" s="42"/>
      <c r="F15" s="42"/>
      <c r="G15" s="42"/>
      <c r="H15" s="42"/>
      <c r="I15" s="42"/>
      <c r="J15" s="26"/>
      <c r="K15" s="27"/>
      <c r="L15" s="28"/>
      <c r="M15" s="28"/>
      <c r="N15" s="28"/>
      <c r="O15" s="29">
        <f t="shared" si="2"/>
        <v>0</v>
      </c>
    </row>
    <row r="16" spans="3:15" ht="12.75">
      <c r="C16" s="34">
        <v>6</v>
      </c>
      <c r="D16" s="31" t="s">
        <v>36</v>
      </c>
      <c r="E16" s="42">
        <v>28</v>
      </c>
      <c r="F16" s="42">
        <v>720</v>
      </c>
      <c r="G16" s="42">
        <v>11</v>
      </c>
      <c r="H16" s="42">
        <v>2930</v>
      </c>
      <c r="I16" s="42">
        <v>13.2</v>
      </c>
      <c r="J16" s="26">
        <f t="shared" si="0"/>
        <v>3.6994949494949494</v>
      </c>
      <c r="K16" s="27">
        <f t="shared" si="1"/>
        <v>3.529</v>
      </c>
      <c r="L16" s="28"/>
      <c r="M16" s="28"/>
      <c r="N16" s="28"/>
      <c r="O16" s="29">
        <f t="shared" si="2"/>
        <v>0</v>
      </c>
    </row>
    <row r="17" spans="3:15" ht="12.75">
      <c r="C17" s="34">
        <v>7</v>
      </c>
      <c r="D17" s="37" t="s">
        <v>37</v>
      </c>
      <c r="E17" s="42">
        <v>27</v>
      </c>
      <c r="F17" s="42">
        <v>720</v>
      </c>
      <c r="G17" s="42">
        <v>11</v>
      </c>
      <c r="H17" s="42">
        <v>3150</v>
      </c>
      <c r="I17" s="42">
        <v>12.4</v>
      </c>
      <c r="J17" s="26">
        <f t="shared" si="0"/>
        <v>3.977272727272727</v>
      </c>
      <c r="K17" s="27">
        <f t="shared" si="1"/>
        <v>3.829</v>
      </c>
      <c r="L17" s="36"/>
      <c r="M17" s="36"/>
      <c r="N17" s="36"/>
      <c r="O17" s="29">
        <f t="shared" si="2"/>
        <v>0</v>
      </c>
    </row>
    <row r="18" spans="3:15" ht="12.75">
      <c r="C18" s="34">
        <v>8</v>
      </c>
      <c r="D18" s="40" t="s">
        <v>38</v>
      </c>
      <c r="E18" s="42">
        <v>28</v>
      </c>
      <c r="F18" s="42">
        <v>720</v>
      </c>
      <c r="G18" s="42">
        <v>11</v>
      </c>
      <c r="H18" s="42">
        <v>3050</v>
      </c>
      <c r="I18" s="42">
        <v>11.1</v>
      </c>
      <c r="J18" s="26">
        <f t="shared" si="0"/>
        <v>3.851010101010101</v>
      </c>
      <c r="K18" s="27">
        <f t="shared" si="1"/>
        <v>3.762</v>
      </c>
      <c r="L18" s="36"/>
      <c r="M18" s="36"/>
      <c r="N18" s="36"/>
      <c r="O18" s="29">
        <f t="shared" si="2"/>
        <v>0</v>
      </c>
    </row>
    <row r="19" spans="3:15" ht="12.75">
      <c r="C19" s="34">
        <v>9</v>
      </c>
      <c r="D19" s="40" t="s">
        <v>44</v>
      </c>
      <c r="E19" s="42">
        <v>30</v>
      </c>
      <c r="F19" s="42">
        <v>720</v>
      </c>
      <c r="G19" s="42">
        <v>11</v>
      </c>
      <c r="H19" s="42">
        <v>2970</v>
      </c>
      <c r="I19" s="42">
        <v>13.2</v>
      </c>
      <c r="J19" s="26">
        <f>(H19*10/(F19*G19))</f>
        <v>3.75</v>
      </c>
      <c r="K19" s="27">
        <f>ROUND(J19*(1-((I19-9)/91)),3)</f>
        <v>3.577</v>
      </c>
      <c r="L19" s="36"/>
      <c r="M19" s="36"/>
      <c r="N19" s="36"/>
      <c r="O19" s="29">
        <f t="shared" si="2"/>
        <v>0</v>
      </c>
    </row>
    <row r="20" spans="3:15" ht="12.75">
      <c r="C20" s="34">
        <v>10</v>
      </c>
      <c r="D20" s="40" t="s">
        <v>39</v>
      </c>
      <c r="E20" s="42">
        <v>32</v>
      </c>
      <c r="F20" s="42">
        <v>720</v>
      </c>
      <c r="G20" s="42">
        <v>11</v>
      </c>
      <c r="H20" s="42">
        <v>2920</v>
      </c>
      <c r="I20" s="42">
        <v>13</v>
      </c>
      <c r="J20" s="26">
        <f>(H20*10/(F20*G20))</f>
        <v>3.686868686868687</v>
      </c>
      <c r="K20" s="27">
        <f>ROUND(J20*(1-((I20-9)/91)),3)</f>
        <v>3.525</v>
      </c>
      <c r="L20" s="39"/>
      <c r="M20" s="39"/>
      <c r="N20" s="39"/>
      <c r="O20" s="29">
        <f t="shared" si="2"/>
        <v>0</v>
      </c>
    </row>
    <row r="21" spans="3:15" ht="12.75">
      <c r="C21" s="34">
        <v>11</v>
      </c>
      <c r="D21" s="40" t="s">
        <v>40</v>
      </c>
      <c r="E21" s="42">
        <v>31</v>
      </c>
      <c r="F21" s="42">
        <v>720</v>
      </c>
      <c r="G21" s="42">
        <v>11</v>
      </c>
      <c r="H21" s="42">
        <v>2790</v>
      </c>
      <c r="I21" s="42">
        <v>13.1</v>
      </c>
      <c r="J21" s="26">
        <f>(H21*10/(F21*G21))</f>
        <v>3.522727272727273</v>
      </c>
      <c r="K21" s="27">
        <f>ROUND(J21*(1-((I21-9)/91)),3)</f>
        <v>3.364</v>
      </c>
      <c r="L21" s="36"/>
      <c r="M21" s="36"/>
      <c r="N21" s="36"/>
      <c r="O21" s="29">
        <f t="shared" si="2"/>
        <v>0</v>
      </c>
    </row>
    <row r="22" spans="3:15" ht="12.75">
      <c r="C22" s="34">
        <v>12</v>
      </c>
      <c r="D22" s="40" t="s">
        <v>41</v>
      </c>
      <c r="E22" s="36"/>
      <c r="F22" s="36"/>
      <c r="G22" s="36"/>
      <c r="H22" s="36"/>
      <c r="I22" s="36"/>
      <c r="J22" s="26"/>
      <c r="K22" s="27"/>
      <c r="L22" s="36"/>
      <c r="M22" s="36"/>
      <c r="N22" s="36"/>
      <c r="O22" s="29">
        <f t="shared" si="2"/>
        <v>0</v>
      </c>
    </row>
    <row r="24" spans="7:15" ht="12.75">
      <c r="G24" s="38" t="s">
        <v>42</v>
      </c>
      <c r="H24" s="38"/>
      <c r="I24" s="39">
        <f>AVERAGE(I11:I22)</f>
        <v>12.41</v>
      </c>
      <c r="J24" s="39">
        <f>AVERAGE(J11:J22)</f>
        <v>3.6262626262626263</v>
      </c>
      <c r="K24" s="39">
        <f>AVERAGE(K15:K22)</f>
        <v>3.597666666666667</v>
      </c>
      <c r="L24" s="39" t="e">
        <f>AVERAGE(L11:L22)</f>
        <v>#DIV/0!</v>
      </c>
      <c r="M24" s="39" t="e">
        <f>AVERAGE(M11:M22)</f>
        <v>#DIV/0!</v>
      </c>
      <c r="N24" s="39" t="e">
        <f>AVERAGE(N11:N22)</f>
        <v>#DIV/0!</v>
      </c>
      <c r="O24" s="39">
        <f>AVERAGE(O11:O22)</f>
        <v>0</v>
      </c>
    </row>
    <row r="28" ht="12.75">
      <c r="D28" s="41"/>
    </row>
    <row r="29" ht="12.75">
      <c r="D29" s="41"/>
    </row>
  </sheetData>
  <sheetProtection/>
  <printOptions/>
  <pageMargins left="0.7480314960629921" right="0.7480314960629921" top="0.984251968503937" bottom="0.984251968503937" header="0.5" footer="0.5"/>
  <pageSetup horizontalDpi="300" verticalDpi="300" orientation="landscape" paperSize="9"/>
  <headerFooter alignWithMargins="0">
    <oddHeader>&amp;C&amp;F</oddHeader>
    <oddFooter>&amp;CStrona 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4:O30"/>
  <sheetViews>
    <sheetView showGridLines="0" zoomScale="125" zoomScaleNormal="125" workbookViewId="0" topLeftCell="A1">
      <selection activeCell="A1" sqref="A1"/>
    </sheetView>
  </sheetViews>
  <sheetFormatPr defaultColWidth="8.75390625" defaultRowHeight="12.75"/>
  <cols>
    <col min="1" max="1" width="8.75390625" style="0" customWidth="1"/>
    <col min="2" max="2" width="7.625" style="0" customWidth="1"/>
    <col min="3" max="3" width="3.625" style="1" customWidth="1"/>
    <col min="4" max="4" width="21.125" style="0" customWidth="1"/>
    <col min="5" max="5" width="12.25390625" style="0" customWidth="1"/>
    <col min="6" max="6" width="7.00390625" style="0" customWidth="1"/>
    <col min="7" max="7" width="8.75390625" style="0" customWidth="1"/>
    <col min="8" max="8" width="10.25390625" style="0" bestFit="1" customWidth="1"/>
    <col min="9" max="9" width="7.875" style="0" customWidth="1"/>
    <col min="10" max="10" width="8.75390625" style="0" customWidth="1"/>
    <col min="11" max="11" width="8.875" style="0" customWidth="1"/>
    <col min="12" max="12" width="10.75390625" style="0" bestFit="1" customWidth="1"/>
    <col min="13" max="13" width="18.875" style="0" bestFit="1" customWidth="1"/>
    <col min="14" max="14" width="12.625" style="0" bestFit="1" customWidth="1"/>
    <col min="15" max="15" width="12.875" style="0" bestFit="1" customWidth="1"/>
  </cols>
  <sheetData>
    <row r="1" ht="4.5" customHeight="1"/>
    <row r="2" ht="1.5" customHeight="1"/>
    <row r="3" ht="3" customHeight="1" hidden="1"/>
    <row r="4" ht="12.75" hidden="1">
      <c r="K4" s="2"/>
    </row>
    <row r="5" spans="3:8" ht="18">
      <c r="C5" s="3" t="s">
        <v>0</v>
      </c>
      <c r="H5" s="4" t="s">
        <v>1</v>
      </c>
    </row>
    <row r="6" ht="18">
      <c r="C6" s="5" t="s">
        <v>43</v>
      </c>
    </row>
    <row r="7" spans="1:8" ht="12.75">
      <c r="A7" s="6"/>
      <c r="F7" t="s">
        <v>2</v>
      </c>
      <c r="H7" s="7" t="s">
        <v>65</v>
      </c>
    </row>
    <row r="8" spans="6:8" ht="12.75">
      <c r="F8" t="s">
        <v>3</v>
      </c>
      <c r="H8" s="8" t="s">
        <v>55</v>
      </c>
    </row>
    <row r="9" spans="1:15" ht="15.75">
      <c r="A9" s="9" t="s">
        <v>75</v>
      </c>
      <c r="C9" s="10"/>
      <c r="D9" s="11" t="s">
        <v>5</v>
      </c>
      <c r="E9" s="11" t="s">
        <v>6</v>
      </c>
      <c r="F9" s="11" t="s">
        <v>7</v>
      </c>
      <c r="G9" s="12" t="s">
        <v>8</v>
      </c>
      <c r="H9" s="11" t="s">
        <v>9</v>
      </c>
      <c r="I9" s="11" t="s">
        <v>10</v>
      </c>
      <c r="J9" s="11" t="s">
        <v>11</v>
      </c>
      <c r="K9" s="11" t="s">
        <v>12</v>
      </c>
      <c r="L9" s="13" t="s">
        <v>13</v>
      </c>
      <c r="M9" s="13" t="s">
        <v>14</v>
      </c>
      <c r="N9" s="13" t="s">
        <v>15</v>
      </c>
      <c r="O9" s="13" t="s">
        <v>16</v>
      </c>
    </row>
    <row r="10" spans="1:15" ht="12.75" customHeight="1">
      <c r="A10" s="14" t="s">
        <v>76</v>
      </c>
      <c r="C10" s="15" t="s">
        <v>18</v>
      </c>
      <c r="D10" s="15" t="s">
        <v>19</v>
      </c>
      <c r="E10" s="16" t="s">
        <v>20</v>
      </c>
      <c r="F10" s="15" t="s">
        <v>21</v>
      </c>
      <c r="G10" s="17" t="s">
        <v>22</v>
      </c>
      <c r="H10" s="15" t="s">
        <v>23</v>
      </c>
      <c r="I10" s="18" t="s">
        <v>24</v>
      </c>
      <c r="J10" s="19" t="s">
        <v>25</v>
      </c>
      <c r="K10" s="20" t="s">
        <v>26</v>
      </c>
      <c r="L10" s="15" t="s">
        <v>27</v>
      </c>
      <c r="M10" s="15" t="s">
        <v>28</v>
      </c>
      <c r="N10" s="15" t="s">
        <v>29</v>
      </c>
      <c r="O10" s="15" t="s">
        <v>30</v>
      </c>
    </row>
    <row r="11" spans="1:15" s="22" customFormat="1" ht="12" customHeight="1">
      <c r="A11" s="21"/>
      <c r="C11" s="23">
        <v>1</v>
      </c>
      <c r="D11" s="24" t="s">
        <v>31</v>
      </c>
      <c r="E11" s="42">
        <v>38</v>
      </c>
      <c r="F11" s="42">
        <v>480</v>
      </c>
      <c r="G11" s="42">
        <v>36</v>
      </c>
      <c r="H11" s="42">
        <v>6320</v>
      </c>
      <c r="I11" s="42">
        <v>9.1</v>
      </c>
      <c r="J11" s="26">
        <f aca="true" t="shared" si="0" ref="J11:J18">(H11*10/(F11*G11))</f>
        <v>3.6574074074074074</v>
      </c>
      <c r="K11" s="27">
        <f aca="true" t="shared" si="1" ref="K11:K18">ROUND(J11*(1-((I11-9)/91)),3)</f>
        <v>3.653</v>
      </c>
      <c r="L11" s="28"/>
      <c r="M11" s="28"/>
      <c r="N11" s="28"/>
      <c r="O11" s="29">
        <f aca="true" t="shared" si="2" ref="O11:O22">K11*L11/10</f>
        <v>0</v>
      </c>
    </row>
    <row r="12" spans="1:15" ht="12" customHeight="1">
      <c r="A12" s="30"/>
      <c r="C12" s="23">
        <v>2</v>
      </c>
      <c r="D12" s="31" t="s">
        <v>32</v>
      </c>
      <c r="E12" s="42">
        <v>46</v>
      </c>
      <c r="F12" s="42">
        <v>480</v>
      </c>
      <c r="G12" s="42">
        <v>36</v>
      </c>
      <c r="H12" s="42">
        <v>6210</v>
      </c>
      <c r="I12" s="42">
        <v>9</v>
      </c>
      <c r="J12" s="26">
        <f t="shared" si="0"/>
        <v>3.59375</v>
      </c>
      <c r="K12" s="27">
        <f t="shared" si="1"/>
        <v>3.594</v>
      </c>
      <c r="L12" s="28"/>
      <c r="M12" s="28"/>
      <c r="N12" s="28"/>
      <c r="O12" s="29">
        <f t="shared" si="2"/>
        <v>0</v>
      </c>
    </row>
    <row r="13" spans="3:15" ht="12.75" customHeight="1">
      <c r="C13" s="23">
        <v>3</v>
      </c>
      <c r="D13" s="31" t="s">
        <v>33</v>
      </c>
      <c r="E13" s="43">
        <v>53</v>
      </c>
      <c r="F13" s="42">
        <v>480</v>
      </c>
      <c r="G13" s="42">
        <v>36</v>
      </c>
      <c r="H13" s="42">
        <v>5766</v>
      </c>
      <c r="I13" s="42">
        <v>7.9</v>
      </c>
      <c r="J13" s="26">
        <f t="shared" si="0"/>
        <v>3.3368055555555554</v>
      </c>
      <c r="K13" s="27">
        <f t="shared" si="1"/>
        <v>3.377</v>
      </c>
      <c r="L13" s="28"/>
      <c r="M13" s="28"/>
      <c r="N13" s="28"/>
      <c r="O13" s="29">
        <f t="shared" si="2"/>
        <v>0</v>
      </c>
    </row>
    <row r="14" spans="3:15" ht="12.75" customHeight="1">
      <c r="C14" s="33">
        <v>4</v>
      </c>
      <c r="D14" s="31" t="s">
        <v>34</v>
      </c>
      <c r="E14" s="42">
        <v>52</v>
      </c>
      <c r="F14" s="42">
        <v>480</v>
      </c>
      <c r="G14" s="42">
        <v>36</v>
      </c>
      <c r="H14" s="42">
        <v>5560</v>
      </c>
      <c r="I14" s="42">
        <v>7.6</v>
      </c>
      <c r="J14" s="26">
        <f t="shared" si="0"/>
        <v>3.2175925925925926</v>
      </c>
      <c r="K14" s="27">
        <f t="shared" si="1"/>
        <v>3.267</v>
      </c>
      <c r="L14" s="28"/>
      <c r="M14" s="28"/>
      <c r="N14" s="28"/>
      <c r="O14" s="29">
        <f t="shared" si="2"/>
        <v>0</v>
      </c>
    </row>
    <row r="15" spans="3:15" ht="12.75">
      <c r="C15" s="34">
        <v>5</v>
      </c>
      <c r="D15" s="31" t="s">
        <v>35</v>
      </c>
      <c r="E15" s="42"/>
      <c r="F15" s="42"/>
      <c r="G15" s="42"/>
      <c r="H15" s="42"/>
      <c r="I15" s="42"/>
      <c r="J15" s="26"/>
      <c r="K15" s="27"/>
      <c r="L15" s="28"/>
      <c r="M15" s="28"/>
      <c r="N15" s="28"/>
      <c r="O15" s="29">
        <f t="shared" si="2"/>
        <v>0</v>
      </c>
    </row>
    <row r="16" spans="3:15" ht="12.75">
      <c r="C16" s="34">
        <v>6</v>
      </c>
      <c r="D16" s="31" t="s">
        <v>36</v>
      </c>
      <c r="E16" s="42">
        <v>55</v>
      </c>
      <c r="F16" s="42">
        <v>430</v>
      </c>
      <c r="G16" s="42">
        <v>36</v>
      </c>
      <c r="H16" s="42">
        <v>5000</v>
      </c>
      <c r="I16" s="42">
        <v>7.9</v>
      </c>
      <c r="J16" s="26">
        <f t="shared" si="0"/>
        <v>3.2299741602067185</v>
      </c>
      <c r="K16" s="27">
        <f t="shared" si="1"/>
        <v>3.269</v>
      </c>
      <c r="L16" s="28"/>
      <c r="M16" s="28"/>
      <c r="N16" s="28"/>
      <c r="O16" s="29">
        <f t="shared" si="2"/>
        <v>0</v>
      </c>
    </row>
    <row r="17" spans="3:15" ht="12.75">
      <c r="C17" s="34">
        <v>7</v>
      </c>
      <c r="D17" s="37" t="s">
        <v>37</v>
      </c>
      <c r="E17" s="42">
        <v>54</v>
      </c>
      <c r="F17" s="42">
        <v>430</v>
      </c>
      <c r="G17" s="42">
        <v>36</v>
      </c>
      <c r="H17" s="42">
        <v>5340</v>
      </c>
      <c r="I17" s="42">
        <v>7.8</v>
      </c>
      <c r="J17" s="26">
        <f t="shared" si="0"/>
        <v>3.449612403100775</v>
      </c>
      <c r="K17" s="27">
        <f t="shared" si="1"/>
        <v>3.495</v>
      </c>
      <c r="L17" s="36"/>
      <c r="M17" s="36"/>
      <c r="N17" s="36"/>
      <c r="O17" s="29">
        <f t="shared" si="2"/>
        <v>0</v>
      </c>
    </row>
    <row r="18" spans="3:15" ht="12.75">
      <c r="C18" s="34">
        <v>8</v>
      </c>
      <c r="D18" s="40" t="s">
        <v>38</v>
      </c>
      <c r="E18" s="42">
        <v>55</v>
      </c>
      <c r="F18" s="42">
        <v>400</v>
      </c>
      <c r="G18" s="42">
        <v>36</v>
      </c>
      <c r="H18" s="42">
        <v>5000</v>
      </c>
      <c r="I18" s="42">
        <v>8.2</v>
      </c>
      <c r="J18" s="26">
        <f t="shared" si="0"/>
        <v>3.4722222222222223</v>
      </c>
      <c r="K18" s="27">
        <f t="shared" si="1"/>
        <v>3.503</v>
      </c>
      <c r="L18" s="36"/>
      <c r="M18" s="36"/>
      <c r="N18" s="36"/>
      <c r="O18" s="29">
        <f t="shared" si="2"/>
        <v>0</v>
      </c>
    </row>
    <row r="19" spans="3:15" ht="12.75">
      <c r="C19" s="34">
        <v>9</v>
      </c>
      <c r="D19" s="40" t="s">
        <v>44</v>
      </c>
      <c r="E19" s="49">
        <v>52</v>
      </c>
      <c r="F19" s="49">
        <v>340</v>
      </c>
      <c r="G19" s="49">
        <v>36</v>
      </c>
      <c r="H19" s="49">
        <v>3799</v>
      </c>
      <c r="I19" s="49">
        <v>6.9</v>
      </c>
      <c r="J19" s="26">
        <f>(H19*10/(F19*G19))</f>
        <v>3.1037581699346406</v>
      </c>
      <c r="K19" s="27">
        <f>ROUND(J19*(1-((I19-9)/91)),3)</f>
        <v>3.175</v>
      </c>
      <c r="L19" s="36"/>
      <c r="M19" s="36"/>
      <c r="N19" s="36"/>
      <c r="O19" s="29">
        <f t="shared" si="2"/>
        <v>0</v>
      </c>
    </row>
    <row r="20" spans="3:15" ht="12.75">
      <c r="C20" s="34">
        <v>10</v>
      </c>
      <c r="D20" s="40" t="s">
        <v>39</v>
      </c>
      <c r="E20" s="49">
        <v>63</v>
      </c>
      <c r="F20" s="49">
        <v>340</v>
      </c>
      <c r="G20" s="49">
        <v>36</v>
      </c>
      <c r="H20" s="49">
        <v>3772</v>
      </c>
      <c r="I20" s="49">
        <v>8.2</v>
      </c>
      <c r="J20" s="26">
        <f>(H20*10/(F20*G20))</f>
        <v>3.081699346405229</v>
      </c>
      <c r="K20" s="27">
        <f>ROUND(J20*(1-((I20-9)/91)),3)</f>
        <v>3.109</v>
      </c>
      <c r="L20" s="39"/>
      <c r="M20" s="39"/>
      <c r="N20" s="39"/>
      <c r="O20" s="29">
        <f t="shared" si="2"/>
        <v>0</v>
      </c>
    </row>
    <row r="21" spans="3:15" ht="12.75">
      <c r="C21" s="34">
        <v>11</v>
      </c>
      <c r="D21" s="40" t="s">
        <v>40</v>
      </c>
      <c r="E21" s="49">
        <v>57</v>
      </c>
      <c r="F21" s="49">
        <v>480</v>
      </c>
      <c r="G21" s="49">
        <v>36</v>
      </c>
      <c r="H21" s="49">
        <v>6941</v>
      </c>
      <c r="I21" s="49">
        <v>7.9</v>
      </c>
      <c r="J21" s="26">
        <f>(H21*10/(F21*G21))</f>
        <v>4.016782407407407</v>
      </c>
      <c r="K21" s="27">
        <f>ROUND(J21*(1-((I21-9)/91)),3)</f>
        <v>4.065</v>
      </c>
      <c r="L21" s="36"/>
      <c r="M21" s="36"/>
      <c r="N21" s="36"/>
      <c r="O21" s="29">
        <f t="shared" si="2"/>
        <v>0</v>
      </c>
    </row>
    <row r="22" spans="3:15" ht="12.75">
      <c r="C22" s="34">
        <v>12</v>
      </c>
      <c r="D22" s="40" t="s">
        <v>41</v>
      </c>
      <c r="E22" s="36"/>
      <c r="F22" s="36"/>
      <c r="G22" s="36"/>
      <c r="H22" s="36"/>
      <c r="I22" s="36"/>
      <c r="J22" s="26"/>
      <c r="K22" s="27"/>
      <c r="L22" s="36"/>
      <c r="M22" s="36"/>
      <c r="N22" s="36"/>
      <c r="O22" s="29">
        <f t="shared" si="2"/>
        <v>0</v>
      </c>
    </row>
    <row r="24" spans="7:15" ht="12.75">
      <c r="G24" s="38" t="s">
        <v>42</v>
      </c>
      <c r="H24" s="38"/>
      <c r="I24" s="39">
        <f>AVERAGE(I11:I22)</f>
        <v>8.05</v>
      </c>
      <c r="J24" s="39">
        <f>AVERAGE(J11:J22)</f>
        <v>3.4159604264832546</v>
      </c>
      <c r="K24" s="39">
        <f>AVERAGE(K15:K22)</f>
        <v>3.4360000000000004</v>
      </c>
      <c r="L24" s="39" t="e">
        <f>AVERAGE(L11:L22)</f>
        <v>#DIV/0!</v>
      </c>
      <c r="M24" s="39" t="e">
        <f>AVERAGE(M11:M22)</f>
        <v>#DIV/0!</v>
      </c>
      <c r="N24" s="39" t="e">
        <f>AVERAGE(N11:N22)</f>
        <v>#DIV/0!</v>
      </c>
      <c r="O24" s="39">
        <f>AVERAGE(O11:O22)</f>
        <v>0</v>
      </c>
    </row>
    <row r="28" ht="12.75">
      <c r="D28" s="41"/>
    </row>
    <row r="29" spans="4:6" ht="12.75">
      <c r="D29" s="41"/>
      <c r="E29" s="50"/>
      <c r="F29" t="s">
        <v>77</v>
      </c>
    </row>
    <row r="30" ht="12.75">
      <c r="F30" t="s">
        <v>78</v>
      </c>
    </row>
  </sheetData>
  <sheetProtection/>
  <printOptions/>
  <pageMargins left="0.7480314960629921" right="0.7480314960629921" top="0.984251968503937" bottom="0.984251968503937" header="0.5" footer="0.5"/>
  <pageSetup horizontalDpi="300" verticalDpi="300" orientation="landscape" paperSize="9"/>
  <headerFooter alignWithMargins="0">
    <oddHeader>&amp;C&amp;F</oddHeader>
    <oddFooter>&amp;CStrona &amp;P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4:O29"/>
  <sheetViews>
    <sheetView showGridLines="0" zoomScale="125" zoomScaleNormal="125" workbookViewId="0" topLeftCell="A1">
      <selection activeCell="A1" sqref="A1"/>
    </sheetView>
  </sheetViews>
  <sheetFormatPr defaultColWidth="8.75390625" defaultRowHeight="12.75"/>
  <cols>
    <col min="1" max="1" width="8.75390625" style="0" customWidth="1"/>
    <col min="2" max="2" width="7.625" style="0" customWidth="1"/>
    <col min="3" max="3" width="3.625" style="1" customWidth="1"/>
    <col min="4" max="4" width="21.125" style="0" customWidth="1"/>
    <col min="5" max="5" width="12.25390625" style="0" customWidth="1"/>
    <col min="6" max="6" width="7.00390625" style="0" customWidth="1"/>
    <col min="7" max="7" width="8.75390625" style="0" customWidth="1"/>
    <col min="8" max="8" width="10.25390625" style="0" bestFit="1" customWidth="1"/>
    <col min="9" max="9" width="7.875" style="0" customWidth="1"/>
    <col min="10" max="10" width="8.75390625" style="0" customWidth="1"/>
    <col min="11" max="11" width="8.875" style="0" customWidth="1"/>
    <col min="12" max="12" width="10.75390625" style="0" bestFit="1" customWidth="1"/>
    <col min="13" max="13" width="18.875" style="0" bestFit="1" customWidth="1"/>
    <col min="14" max="14" width="12.625" style="0" bestFit="1" customWidth="1"/>
    <col min="15" max="15" width="12.875" style="0" bestFit="1" customWidth="1"/>
  </cols>
  <sheetData>
    <row r="1" ht="4.5" customHeight="1"/>
    <row r="2" ht="1.5" customHeight="1"/>
    <row r="3" ht="3" customHeight="1" hidden="1"/>
    <row r="4" ht="12.75" hidden="1">
      <c r="K4" s="2"/>
    </row>
    <row r="5" spans="3:8" ht="18">
      <c r="C5" s="3" t="s">
        <v>0</v>
      </c>
      <c r="H5" s="4" t="s">
        <v>1</v>
      </c>
    </row>
    <row r="6" ht="18">
      <c r="C6" s="5" t="s">
        <v>43</v>
      </c>
    </row>
    <row r="7" spans="1:8" ht="12.75">
      <c r="A7" s="6"/>
      <c r="F7" t="s">
        <v>2</v>
      </c>
      <c r="H7" s="7" t="s">
        <v>62</v>
      </c>
    </row>
    <row r="8" spans="6:8" ht="12.75">
      <c r="F8" t="s">
        <v>3</v>
      </c>
      <c r="H8" s="8" t="s">
        <v>84</v>
      </c>
    </row>
    <row r="9" spans="1:15" ht="15.75">
      <c r="A9" s="9" t="s">
        <v>82</v>
      </c>
      <c r="C9" s="10"/>
      <c r="D9" s="11" t="s">
        <v>5</v>
      </c>
      <c r="E9" s="11" t="s">
        <v>6</v>
      </c>
      <c r="F9" s="11" t="s">
        <v>7</v>
      </c>
      <c r="G9" s="12" t="s">
        <v>8</v>
      </c>
      <c r="H9" s="11" t="s">
        <v>9</v>
      </c>
      <c r="I9" s="11" t="s">
        <v>10</v>
      </c>
      <c r="J9" s="11" t="s">
        <v>11</v>
      </c>
      <c r="K9" s="11" t="s">
        <v>12</v>
      </c>
      <c r="L9" s="13" t="s">
        <v>13</v>
      </c>
      <c r="M9" s="13" t="s">
        <v>14</v>
      </c>
      <c r="N9" s="13" t="s">
        <v>15</v>
      </c>
      <c r="O9" s="13" t="s">
        <v>16</v>
      </c>
    </row>
    <row r="10" spans="1:15" ht="12.75" customHeight="1">
      <c r="A10" s="14" t="s">
        <v>83</v>
      </c>
      <c r="C10" s="15" t="s">
        <v>18</v>
      </c>
      <c r="D10" s="15" t="s">
        <v>19</v>
      </c>
      <c r="E10" s="16" t="s">
        <v>20</v>
      </c>
      <c r="F10" s="15" t="s">
        <v>21</v>
      </c>
      <c r="G10" s="17" t="s">
        <v>22</v>
      </c>
      <c r="H10" s="15" t="s">
        <v>23</v>
      </c>
      <c r="I10" s="18" t="s">
        <v>24</v>
      </c>
      <c r="J10" s="19" t="s">
        <v>25</v>
      </c>
      <c r="K10" s="20" t="s">
        <v>26</v>
      </c>
      <c r="L10" s="15" t="s">
        <v>27</v>
      </c>
      <c r="M10" s="15" t="s">
        <v>28</v>
      </c>
      <c r="N10" s="15" t="s">
        <v>29</v>
      </c>
      <c r="O10" s="15" t="s">
        <v>30</v>
      </c>
    </row>
    <row r="11" spans="1:15" s="22" customFormat="1" ht="12" customHeight="1">
      <c r="A11" s="21"/>
      <c r="C11" s="23">
        <v>1</v>
      </c>
      <c r="D11" s="24" t="s">
        <v>31</v>
      </c>
      <c r="E11" s="42">
        <v>44</v>
      </c>
      <c r="F11" s="42">
        <v>372</v>
      </c>
      <c r="G11" s="42">
        <v>11</v>
      </c>
      <c r="H11" s="42">
        <v>2491</v>
      </c>
      <c r="I11" s="42">
        <v>17</v>
      </c>
      <c r="J11" s="26">
        <f aca="true" t="shared" si="0" ref="J11:J18">(H11*10/(F11*G11))</f>
        <v>6.0874877810361685</v>
      </c>
      <c r="K11" s="27">
        <f aca="true" t="shared" si="1" ref="K11:K18">ROUND(J11*(1-((I11-9)/91)),3)</f>
        <v>5.552</v>
      </c>
      <c r="L11" s="28"/>
      <c r="M11" s="28"/>
      <c r="N11" s="28"/>
      <c r="O11" s="29">
        <f aca="true" t="shared" si="2" ref="O11:O22">K11*L11/10</f>
        <v>0</v>
      </c>
    </row>
    <row r="12" spans="1:15" ht="12" customHeight="1">
      <c r="A12" s="30"/>
      <c r="C12" s="23">
        <v>2</v>
      </c>
      <c r="D12" s="31" t="s">
        <v>32</v>
      </c>
      <c r="E12" s="42">
        <v>41</v>
      </c>
      <c r="F12" s="42">
        <v>374</v>
      </c>
      <c r="G12" s="42">
        <v>11</v>
      </c>
      <c r="H12" s="42">
        <v>2455</v>
      </c>
      <c r="I12" s="42">
        <v>14.6</v>
      </c>
      <c r="J12" s="26">
        <f t="shared" si="0"/>
        <v>5.967428293631502</v>
      </c>
      <c r="K12" s="27">
        <f t="shared" si="1"/>
        <v>5.6</v>
      </c>
      <c r="L12" s="28"/>
      <c r="M12" s="28"/>
      <c r="N12" s="28"/>
      <c r="O12" s="29">
        <f t="shared" si="2"/>
        <v>0</v>
      </c>
    </row>
    <row r="13" spans="3:15" ht="12.75" customHeight="1">
      <c r="C13" s="23">
        <v>3</v>
      </c>
      <c r="D13" s="31" t="s">
        <v>33</v>
      </c>
      <c r="E13" s="43">
        <v>43</v>
      </c>
      <c r="F13" s="42">
        <v>376</v>
      </c>
      <c r="G13" s="42">
        <v>11</v>
      </c>
      <c r="H13" s="42">
        <v>2468</v>
      </c>
      <c r="I13" s="42">
        <v>15.8</v>
      </c>
      <c r="J13" s="26">
        <f t="shared" si="0"/>
        <v>5.967117988394584</v>
      </c>
      <c r="K13" s="27">
        <f t="shared" si="1"/>
        <v>5.521</v>
      </c>
      <c r="L13" s="28"/>
      <c r="M13" s="28"/>
      <c r="N13" s="28"/>
      <c r="O13" s="29">
        <f t="shared" si="2"/>
        <v>0</v>
      </c>
    </row>
    <row r="14" spans="3:15" ht="12.75" customHeight="1">
      <c r="C14" s="33">
        <v>4</v>
      </c>
      <c r="D14" s="31" t="s">
        <v>34</v>
      </c>
      <c r="E14" s="42">
        <v>44</v>
      </c>
      <c r="F14" s="42">
        <v>378</v>
      </c>
      <c r="G14" s="42">
        <v>11</v>
      </c>
      <c r="H14" s="42">
        <v>2475</v>
      </c>
      <c r="I14" s="42">
        <v>15.2</v>
      </c>
      <c r="J14" s="26">
        <f t="shared" si="0"/>
        <v>5.9523809523809526</v>
      </c>
      <c r="K14" s="27">
        <f t="shared" si="1"/>
        <v>5.547</v>
      </c>
      <c r="L14" s="28"/>
      <c r="M14" s="28"/>
      <c r="N14" s="28"/>
      <c r="O14" s="29">
        <f t="shared" si="2"/>
        <v>0</v>
      </c>
    </row>
    <row r="15" spans="3:15" ht="12.75">
      <c r="C15" s="34">
        <v>5</v>
      </c>
      <c r="D15" s="31" t="s">
        <v>35</v>
      </c>
      <c r="E15" s="42"/>
      <c r="F15" s="42"/>
      <c r="G15" s="42"/>
      <c r="H15" s="42"/>
      <c r="I15" s="42"/>
      <c r="J15" s="26"/>
      <c r="K15" s="27"/>
      <c r="L15" s="28"/>
      <c r="M15" s="28"/>
      <c r="N15" s="28"/>
      <c r="O15" s="29">
        <f t="shared" si="2"/>
        <v>0</v>
      </c>
    </row>
    <row r="16" spans="3:15" ht="12.75">
      <c r="C16" s="34">
        <v>6</v>
      </c>
      <c r="D16" s="31" t="s">
        <v>36</v>
      </c>
      <c r="E16" s="42">
        <v>44</v>
      </c>
      <c r="F16" s="42">
        <v>380</v>
      </c>
      <c r="G16" s="42">
        <v>11</v>
      </c>
      <c r="H16" s="42">
        <v>2321</v>
      </c>
      <c r="I16" s="42">
        <v>16.3</v>
      </c>
      <c r="J16" s="26">
        <f t="shared" si="0"/>
        <v>5.552631578947368</v>
      </c>
      <c r="K16" s="27">
        <f t="shared" si="1"/>
        <v>5.107</v>
      </c>
      <c r="L16" s="28"/>
      <c r="M16" s="28"/>
      <c r="N16" s="28"/>
      <c r="O16" s="29">
        <f t="shared" si="2"/>
        <v>0</v>
      </c>
    </row>
    <row r="17" spans="3:15" ht="12.75">
      <c r="C17" s="34">
        <v>7</v>
      </c>
      <c r="D17" s="37" t="s">
        <v>37</v>
      </c>
      <c r="E17" s="42">
        <v>42</v>
      </c>
      <c r="F17" s="42">
        <v>382</v>
      </c>
      <c r="G17" s="42">
        <v>11</v>
      </c>
      <c r="H17" s="42">
        <v>2537</v>
      </c>
      <c r="I17" s="42">
        <v>14.1</v>
      </c>
      <c r="J17" s="26">
        <f t="shared" si="0"/>
        <v>6.037601142313184</v>
      </c>
      <c r="K17" s="27">
        <f t="shared" si="1"/>
        <v>5.699</v>
      </c>
      <c r="L17" s="36"/>
      <c r="M17" s="36"/>
      <c r="N17" s="36"/>
      <c r="O17" s="29">
        <f t="shared" si="2"/>
        <v>0</v>
      </c>
    </row>
    <row r="18" spans="3:15" ht="12.75">
      <c r="C18" s="34">
        <v>8</v>
      </c>
      <c r="D18" s="40" t="s">
        <v>38</v>
      </c>
      <c r="E18" s="42">
        <v>46</v>
      </c>
      <c r="F18" s="42">
        <v>384</v>
      </c>
      <c r="G18" s="42">
        <v>11</v>
      </c>
      <c r="H18" s="42">
        <v>2488</v>
      </c>
      <c r="I18" s="42">
        <v>14.6</v>
      </c>
      <c r="J18" s="26">
        <f t="shared" si="0"/>
        <v>5.890151515151516</v>
      </c>
      <c r="K18" s="27">
        <f t="shared" si="1"/>
        <v>5.528</v>
      </c>
      <c r="L18" s="36"/>
      <c r="M18" s="36"/>
      <c r="N18" s="36"/>
      <c r="O18" s="29">
        <f t="shared" si="2"/>
        <v>0</v>
      </c>
    </row>
    <row r="19" spans="3:15" ht="12.75">
      <c r="C19" s="34">
        <v>9</v>
      </c>
      <c r="D19" s="40" t="s">
        <v>44</v>
      </c>
      <c r="E19" s="42">
        <v>45</v>
      </c>
      <c r="F19" s="42">
        <v>386</v>
      </c>
      <c r="G19" s="42">
        <v>11</v>
      </c>
      <c r="H19" s="42">
        <v>2421</v>
      </c>
      <c r="I19" s="42">
        <v>13.9</v>
      </c>
      <c r="J19" s="26">
        <f>(H19*10/(F19*G19))</f>
        <v>5.701837023080547</v>
      </c>
      <c r="K19" s="27">
        <f>ROUND(J19*(1-((I19-9)/91)),3)</f>
        <v>5.395</v>
      </c>
      <c r="L19" s="36"/>
      <c r="M19" s="36"/>
      <c r="N19" s="36"/>
      <c r="O19" s="29">
        <f t="shared" si="2"/>
        <v>0</v>
      </c>
    </row>
    <row r="20" spans="3:15" ht="12.75">
      <c r="C20" s="34">
        <v>10</v>
      </c>
      <c r="D20" s="40" t="s">
        <v>39</v>
      </c>
      <c r="E20" s="42">
        <v>48</v>
      </c>
      <c r="F20" s="42">
        <v>388</v>
      </c>
      <c r="G20" s="42">
        <v>11</v>
      </c>
      <c r="H20" s="42">
        <v>2410</v>
      </c>
      <c r="I20" s="42">
        <v>15.2</v>
      </c>
      <c r="J20" s="26">
        <f>(H20*10/(F20*G20))</f>
        <v>5.646672914714152</v>
      </c>
      <c r="K20" s="27">
        <f>ROUND(J20*(1-((I20-9)/91)),3)</f>
        <v>5.262</v>
      </c>
      <c r="L20" s="39"/>
      <c r="M20" s="39"/>
      <c r="N20" s="39"/>
      <c r="O20" s="29">
        <f t="shared" si="2"/>
        <v>0</v>
      </c>
    </row>
    <row r="21" spans="3:15" ht="12.75">
      <c r="C21" s="34">
        <v>11</v>
      </c>
      <c r="D21" s="40" t="s">
        <v>40</v>
      </c>
      <c r="E21" s="42">
        <v>44</v>
      </c>
      <c r="F21" s="42">
        <v>390</v>
      </c>
      <c r="G21" s="42">
        <v>11</v>
      </c>
      <c r="H21" s="42">
        <v>2528</v>
      </c>
      <c r="I21" s="42">
        <v>15.2</v>
      </c>
      <c r="J21" s="26">
        <f>(H21*10/(F21*G21))</f>
        <v>5.892773892773893</v>
      </c>
      <c r="K21" s="27">
        <f>ROUND(J21*(1-((I21-9)/91)),3)</f>
        <v>5.491</v>
      </c>
      <c r="L21" s="36"/>
      <c r="M21" s="36"/>
      <c r="N21" s="36"/>
      <c r="O21" s="29">
        <f t="shared" si="2"/>
        <v>0</v>
      </c>
    </row>
    <row r="22" spans="3:15" ht="12.75">
      <c r="C22" s="34">
        <v>12</v>
      </c>
      <c r="D22" s="40" t="s">
        <v>41</v>
      </c>
      <c r="E22" s="36"/>
      <c r="F22" s="36"/>
      <c r="G22" s="36"/>
      <c r="H22" s="36"/>
      <c r="I22" s="36"/>
      <c r="J22" s="26"/>
      <c r="K22" s="27"/>
      <c r="L22" s="36"/>
      <c r="M22" s="36"/>
      <c r="N22" s="36"/>
      <c r="O22" s="29">
        <f t="shared" si="2"/>
        <v>0</v>
      </c>
    </row>
    <row r="24" spans="7:15" ht="12.75">
      <c r="G24" s="38" t="s">
        <v>42</v>
      </c>
      <c r="H24" s="38"/>
      <c r="I24" s="39">
        <f>AVERAGE(I11:I22)</f>
        <v>15.189999999999998</v>
      </c>
      <c r="J24" s="39">
        <f>AVERAGE(J11:J22)</f>
        <v>5.869608308242387</v>
      </c>
      <c r="K24" s="39">
        <f>AVERAGE(K15:K22)</f>
        <v>5.413666666666667</v>
      </c>
      <c r="L24" s="39" t="e">
        <f>AVERAGE(L11:L22)</f>
        <v>#DIV/0!</v>
      </c>
      <c r="M24" s="39" t="e">
        <f>AVERAGE(M11:M22)</f>
        <v>#DIV/0!</v>
      </c>
      <c r="N24" s="39" t="e">
        <f>AVERAGE(N11:N22)</f>
        <v>#DIV/0!</v>
      </c>
      <c r="O24" s="39">
        <f>AVERAGE(O11:O22)</f>
        <v>0</v>
      </c>
    </row>
    <row r="28" ht="12.75">
      <c r="D28" s="41"/>
    </row>
    <row r="29" ht="12.75">
      <c r="D29" s="41"/>
    </row>
  </sheetData>
  <sheetProtection/>
  <printOptions/>
  <pageMargins left="0.7480314960629921" right="0.7480314960629921" top="0.984251968503937" bottom="0.984251968503937" header="0.5" footer="0.5"/>
  <pageSetup horizontalDpi="300" verticalDpi="300" orientation="landscape" paperSize="9"/>
  <headerFooter alignWithMargins="0">
    <oddHeader>&amp;C&amp;F</oddHeader>
    <oddFooter>&amp;CStrona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O29"/>
  <sheetViews>
    <sheetView showGridLines="0" zoomScale="85" zoomScaleNormal="85" workbookViewId="0" topLeftCell="A1">
      <selection activeCell="E38" sqref="E38"/>
    </sheetView>
  </sheetViews>
  <sheetFormatPr defaultColWidth="8.75390625" defaultRowHeight="12.75"/>
  <cols>
    <col min="1" max="1" width="8.75390625" style="0" customWidth="1"/>
    <col min="2" max="2" width="7.625" style="0" customWidth="1"/>
    <col min="3" max="3" width="3.625" style="1" customWidth="1"/>
    <col min="4" max="4" width="21.125" style="0" customWidth="1"/>
    <col min="5" max="5" width="12.25390625" style="0" customWidth="1"/>
    <col min="6" max="6" width="7.00390625" style="0" customWidth="1"/>
    <col min="7" max="7" width="8.75390625" style="0" customWidth="1"/>
    <col min="8" max="8" width="10.25390625" style="0" bestFit="1" customWidth="1"/>
    <col min="9" max="9" width="7.875" style="0" customWidth="1"/>
    <col min="10" max="10" width="8.75390625" style="0" customWidth="1"/>
    <col min="11" max="11" width="8.875" style="0" customWidth="1"/>
    <col min="12" max="12" width="10.75390625" style="0" bestFit="1" customWidth="1"/>
    <col min="13" max="13" width="18.875" style="0" bestFit="1" customWidth="1"/>
    <col min="14" max="14" width="12.625" style="0" bestFit="1" customWidth="1"/>
    <col min="15" max="15" width="12.875" style="0" bestFit="1" customWidth="1"/>
  </cols>
  <sheetData>
    <row r="1" ht="4.5" customHeight="1"/>
    <row r="2" ht="1.5" customHeight="1"/>
    <row r="3" ht="3" customHeight="1" hidden="1"/>
    <row r="4" ht="12.75" hidden="1">
      <c r="K4" s="2"/>
    </row>
    <row r="5" spans="3:8" ht="18">
      <c r="C5" s="3" t="s">
        <v>0</v>
      </c>
      <c r="H5" s="4" t="s">
        <v>1</v>
      </c>
    </row>
    <row r="6" ht="18">
      <c r="C6" s="5" t="s">
        <v>43</v>
      </c>
    </row>
    <row r="7" spans="1:8" ht="12.75">
      <c r="A7" s="6"/>
      <c r="F7" t="s">
        <v>2</v>
      </c>
      <c r="H7" s="7" t="s">
        <v>45</v>
      </c>
    </row>
    <row r="8" spans="6:8" ht="12.75">
      <c r="F8" t="s">
        <v>3</v>
      </c>
      <c r="H8" s="8" t="s">
        <v>46</v>
      </c>
    </row>
    <row r="9" spans="1:15" ht="15.75">
      <c r="A9" s="9" t="s">
        <v>47</v>
      </c>
      <c r="C9" s="10"/>
      <c r="D9" s="11" t="s">
        <v>5</v>
      </c>
      <c r="E9" s="11" t="s">
        <v>6</v>
      </c>
      <c r="F9" s="11" t="s">
        <v>7</v>
      </c>
      <c r="G9" s="12" t="s">
        <v>8</v>
      </c>
      <c r="H9" s="11" t="s">
        <v>9</v>
      </c>
      <c r="I9" s="11" t="s">
        <v>10</v>
      </c>
      <c r="J9" s="11" t="s">
        <v>11</v>
      </c>
      <c r="K9" s="11" t="s">
        <v>12</v>
      </c>
      <c r="L9" s="13" t="s">
        <v>13</v>
      </c>
      <c r="M9" s="13" t="s">
        <v>14</v>
      </c>
      <c r="N9" s="13" t="s">
        <v>15</v>
      </c>
      <c r="O9" s="13" t="s">
        <v>16</v>
      </c>
    </row>
    <row r="10" spans="1:15" ht="12.75" customHeight="1">
      <c r="A10" s="14" t="s">
        <v>48</v>
      </c>
      <c r="C10" s="15" t="s">
        <v>18</v>
      </c>
      <c r="D10" s="15" t="s">
        <v>19</v>
      </c>
      <c r="E10" s="16" t="s">
        <v>20</v>
      </c>
      <c r="F10" s="15" t="s">
        <v>21</v>
      </c>
      <c r="G10" s="17" t="s">
        <v>22</v>
      </c>
      <c r="H10" s="15" t="s">
        <v>23</v>
      </c>
      <c r="I10" s="18" t="s">
        <v>24</v>
      </c>
      <c r="J10" s="19" t="s">
        <v>25</v>
      </c>
      <c r="K10" s="20" t="s">
        <v>26</v>
      </c>
      <c r="L10" s="15" t="s">
        <v>27</v>
      </c>
      <c r="M10" s="15" t="s">
        <v>28</v>
      </c>
      <c r="N10" s="15" t="s">
        <v>29</v>
      </c>
      <c r="O10" s="15" t="s">
        <v>30</v>
      </c>
    </row>
    <row r="11" spans="1:15" s="22" customFormat="1" ht="12" customHeight="1">
      <c r="A11" s="21"/>
      <c r="C11" s="23">
        <v>1</v>
      </c>
      <c r="D11" s="24" t="s">
        <v>31</v>
      </c>
      <c r="E11" s="42">
        <v>44</v>
      </c>
      <c r="F11" s="42">
        <v>270</v>
      </c>
      <c r="G11" s="42">
        <v>18</v>
      </c>
      <c r="H11" s="42">
        <v>1905</v>
      </c>
      <c r="I11" s="42">
        <v>8.6</v>
      </c>
      <c r="J11" s="26">
        <f aca="true" t="shared" si="0" ref="J11:J18">(H11*10/(F11*G11))</f>
        <v>3.919753086419753</v>
      </c>
      <c r="K11" s="27">
        <f aca="true" t="shared" si="1" ref="K11:K18">ROUND(J11*(1-((I11-9)/91)),3)</f>
        <v>3.937</v>
      </c>
      <c r="L11" s="28"/>
      <c r="M11" s="28"/>
      <c r="N11" s="28"/>
      <c r="O11" s="29">
        <f aca="true" t="shared" si="2" ref="O11:O22">K11*L11/10</f>
        <v>0</v>
      </c>
    </row>
    <row r="12" spans="1:15" ht="12" customHeight="1">
      <c r="A12" s="30"/>
      <c r="C12" s="23">
        <v>2</v>
      </c>
      <c r="D12" s="31" t="s">
        <v>32</v>
      </c>
      <c r="E12" s="42">
        <v>43</v>
      </c>
      <c r="F12" s="42">
        <v>274</v>
      </c>
      <c r="G12" s="42">
        <v>18</v>
      </c>
      <c r="H12" s="42">
        <v>2011</v>
      </c>
      <c r="I12" s="42">
        <v>7.8</v>
      </c>
      <c r="J12" s="26">
        <f t="shared" si="0"/>
        <v>4.0774533657745335</v>
      </c>
      <c r="K12" s="27">
        <f t="shared" si="1"/>
        <v>4.131</v>
      </c>
      <c r="L12" s="28"/>
      <c r="M12" s="28"/>
      <c r="N12" s="28"/>
      <c r="O12" s="29">
        <f t="shared" si="2"/>
        <v>0</v>
      </c>
    </row>
    <row r="13" spans="3:15" ht="12.75" customHeight="1">
      <c r="C13" s="23">
        <v>3</v>
      </c>
      <c r="D13" s="31" t="s">
        <v>33</v>
      </c>
      <c r="E13" s="43">
        <v>44</v>
      </c>
      <c r="F13" s="42">
        <v>278</v>
      </c>
      <c r="G13" s="42">
        <v>18</v>
      </c>
      <c r="H13" s="42">
        <v>2093</v>
      </c>
      <c r="I13" s="42">
        <v>11.6</v>
      </c>
      <c r="J13" s="26">
        <f t="shared" si="0"/>
        <v>4.182653876898481</v>
      </c>
      <c r="K13" s="27">
        <f t="shared" si="1"/>
        <v>4.063</v>
      </c>
      <c r="L13" s="28"/>
      <c r="M13" s="28"/>
      <c r="N13" s="28"/>
      <c r="O13" s="29">
        <f t="shared" si="2"/>
        <v>0</v>
      </c>
    </row>
    <row r="14" spans="3:15" ht="12.75" customHeight="1">
      <c r="C14" s="33">
        <v>4</v>
      </c>
      <c r="D14" s="31" t="s">
        <v>34</v>
      </c>
      <c r="E14" s="42"/>
      <c r="F14" s="42"/>
      <c r="G14" s="42"/>
      <c r="H14" s="42"/>
      <c r="I14" s="42"/>
      <c r="J14" s="26"/>
      <c r="K14" s="27"/>
      <c r="L14" s="28"/>
      <c r="M14" s="28"/>
      <c r="N14" s="28"/>
      <c r="O14" s="29">
        <f t="shared" si="2"/>
        <v>0</v>
      </c>
    </row>
    <row r="15" spans="3:15" ht="12.75">
      <c r="C15" s="34">
        <v>5</v>
      </c>
      <c r="D15" s="31" t="s">
        <v>35</v>
      </c>
      <c r="E15" s="42"/>
      <c r="F15" s="42"/>
      <c r="G15" s="42"/>
      <c r="H15" s="42"/>
      <c r="I15" s="42"/>
      <c r="J15" s="26"/>
      <c r="K15" s="27"/>
      <c r="L15" s="28"/>
      <c r="M15" s="28"/>
      <c r="N15" s="28"/>
      <c r="O15" s="29">
        <f t="shared" si="2"/>
        <v>0</v>
      </c>
    </row>
    <row r="16" spans="3:15" ht="12.75">
      <c r="C16" s="34">
        <v>6</v>
      </c>
      <c r="D16" s="31" t="s">
        <v>36</v>
      </c>
      <c r="E16" s="42"/>
      <c r="F16" s="42"/>
      <c r="G16" s="42"/>
      <c r="H16" s="42"/>
      <c r="I16" s="42"/>
      <c r="J16" s="26"/>
      <c r="K16" s="27"/>
      <c r="L16" s="28"/>
      <c r="M16" s="28"/>
      <c r="N16" s="28"/>
      <c r="O16" s="29">
        <f t="shared" si="2"/>
        <v>0</v>
      </c>
    </row>
    <row r="17" spans="3:15" ht="12.75">
      <c r="C17" s="34">
        <v>7</v>
      </c>
      <c r="D17" s="37" t="s">
        <v>37</v>
      </c>
      <c r="E17" s="42">
        <v>45</v>
      </c>
      <c r="F17" s="42">
        <v>283</v>
      </c>
      <c r="G17" s="42">
        <v>18</v>
      </c>
      <c r="H17" s="42">
        <v>2090</v>
      </c>
      <c r="I17" s="42">
        <v>8.6</v>
      </c>
      <c r="J17" s="26">
        <f t="shared" si="0"/>
        <v>4.102866117000393</v>
      </c>
      <c r="K17" s="27">
        <f t="shared" si="1"/>
        <v>4.121</v>
      </c>
      <c r="L17" s="36"/>
      <c r="M17" s="36"/>
      <c r="N17" s="36"/>
      <c r="O17" s="29">
        <f t="shared" si="2"/>
        <v>0</v>
      </c>
    </row>
    <row r="18" spans="3:15" ht="12.75">
      <c r="C18" s="34">
        <v>8</v>
      </c>
      <c r="D18" s="40" t="s">
        <v>38</v>
      </c>
      <c r="E18" s="42">
        <v>43</v>
      </c>
      <c r="F18" s="42">
        <v>288</v>
      </c>
      <c r="G18" s="42">
        <v>18</v>
      </c>
      <c r="H18" s="42">
        <v>2480</v>
      </c>
      <c r="I18" s="42">
        <v>7.6</v>
      </c>
      <c r="J18" s="26">
        <f t="shared" si="0"/>
        <v>4.783950617283951</v>
      </c>
      <c r="K18" s="27">
        <f t="shared" si="1"/>
        <v>4.858</v>
      </c>
      <c r="L18" s="36"/>
      <c r="M18" s="36"/>
      <c r="N18" s="36"/>
      <c r="O18" s="29">
        <f t="shared" si="2"/>
        <v>0</v>
      </c>
    </row>
    <row r="19" spans="3:15" ht="12.75">
      <c r="C19" s="34">
        <v>9</v>
      </c>
      <c r="D19" s="40" t="s">
        <v>44</v>
      </c>
      <c r="E19" s="42">
        <v>44</v>
      </c>
      <c r="F19" s="42">
        <v>290</v>
      </c>
      <c r="G19" s="42">
        <v>18</v>
      </c>
      <c r="H19" s="42">
        <v>2490</v>
      </c>
      <c r="I19" s="42">
        <v>7.3</v>
      </c>
      <c r="J19" s="26">
        <f>(H19*10/(F19*G19))</f>
        <v>4.7701149425287355</v>
      </c>
      <c r="K19" s="27">
        <f>ROUND(J19*(1-((I19-9)/91)),3)</f>
        <v>4.859</v>
      </c>
      <c r="L19" s="36"/>
      <c r="M19" s="36"/>
      <c r="N19" s="36"/>
      <c r="O19" s="29">
        <f t="shared" si="2"/>
        <v>0</v>
      </c>
    </row>
    <row r="20" spans="3:15" ht="12.75">
      <c r="C20" s="34">
        <v>10</v>
      </c>
      <c r="D20" s="40" t="s">
        <v>39</v>
      </c>
      <c r="F20" s="42"/>
      <c r="G20" s="42"/>
      <c r="H20" s="42"/>
      <c r="I20" s="42"/>
      <c r="J20" s="26"/>
      <c r="K20" s="27"/>
      <c r="L20" s="39"/>
      <c r="M20" s="39"/>
      <c r="N20" s="39"/>
      <c r="O20" s="29">
        <f t="shared" si="2"/>
        <v>0</v>
      </c>
    </row>
    <row r="21" spans="3:15" ht="12.75">
      <c r="C21" s="34">
        <v>11</v>
      </c>
      <c r="D21" s="40" t="s">
        <v>40</v>
      </c>
      <c r="E21" s="42">
        <v>43</v>
      </c>
      <c r="F21" s="42">
        <v>299</v>
      </c>
      <c r="G21" s="42">
        <v>18</v>
      </c>
      <c r="H21" s="42">
        <v>2394</v>
      </c>
      <c r="I21" s="42">
        <v>7.7</v>
      </c>
      <c r="J21" s="26">
        <f>(H21*10/(F21*G21))</f>
        <v>4.448160535117057</v>
      </c>
      <c r="K21" s="27">
        <f>ROUND(J21*(1-((I21-9)/91)),3)</f>
        <v>4.512</v>
      </c>
      <c r="L21" s="36"/>
      <c r="M21" s="36"/>
      <c r="N21" s="36"/>
      <c r="O21" s="29">
        <f t="shared" si="2"/>
        <v>0</v>
      </c>
    </row>
    <row r="22" spans="3:15" ht="12.75">
      <c r="C22" s="34">
        <v>12</v>
      </c>
      <c r="D22" s="40" t="s">
        <v>41</v>
      </c>
      <c r="E22" s="42">
        <v>42</v>
      </c>
      <c r="F22" s="42">
        <v>304</v>
      </c>
      <c r="G22" s="42">
        <v>18</v>
      </c>
      <c r="H22" s="42">
        <v>2328</v>
      </c>
      <c r="I22" s="42">
        <v>7.7</v>
      </c>
      <c r="J22" s="26">
        <f>(H22*10/(F22*G22))</f>
        <v>4.254385964912281</v>
      </c>
      <c r="K22" s="27">
        <f>ROUND(J22*(1-((I22-9)/91)),3)</f>
        <v>4.315</v>
      </c>
      <c r="L22" s="36"/>
      <c r="M22" s="36"/>
      <c r="N22" s="36"/>
      <c r="O22" s="29">
        <f t="shared" si="2"/>
        <v>0</v>
      </c>
    </row>
    <row r="24" spans="7:15" ht="12.75">
      <c r="G24" s="38" t="s">
        <v>42</v>
      </c>
      <c r="H24" s="38"/>
      <c r="I24" s="39">
        <f>AVERAGE(I11:I22)</f>
        <v>8.3625</v>
      </c>
      <c r="J24" s="39">
        <f>AVERAGE(J11:J22)</f>
        <v>4.317417313241899</v>
      </c>
      <c r="K24" s="39">
        <f>AVERAGE(K15:K22)</f>
        <v>4.5329999999999995</v>
      </c>
      <c r="L24" s="39" t="e">
        <f>AVERAGE(L11:L22)</f>
        <v>#DIV/0!</v>
      </c>
      <c r="M24" s="39" t="e">
        <f>AVERAGE(M11:M22)</f>
        <v>#DIV/0!</v>
      </c>
      <c r="N24" s="39" t="e">
        <f>AVERAGE(N11:N22)</f>
        <v>#DIV/0!</v>
      </c>
      <c r="O24" s="39">
        <f>AVERAGE(O11:O22)</f>
        <v>0</v>
      </c>
    </row>
    <row r="28" ht="12.75">
      <c r="D28" s="41"/>
    </row>
    <row r="29" ht="12.75">
      <c r="D29" s="41"/>
    </row>
  </sheetData>
  <sheetProtection/>
  <printOptions/>
  <pageMargins left="0.7480314960629921" right="0.7480314960629921" top="0.984251968503937" bottom="0.984251968503937" header="0.5" footer="0.5"/>
  <pageSetup horizontalDpi="300" verticalDpi="300" orientation="landscape" paperSize="9"/>
  <headerFooter alignWithMargins="0">
    <oddHeader>&amp;C&amp;F</oddHeader>
    <oddFooter>&amp;CStrona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O29"/>
  <sheetViews>
    <sheetView showGridLines="0" zoomScale="85" zoomScaleNormal="85" workbookViewId="0" topLeftCell="A1">
      <selection activeCell="I37" sqref="I37"/>
    </sheetView>
  </sheetViews>
  <sheetFormatPr defaultColWidth="8.75390625" defaultRowHeight="12.75"/>
  <cols>
    <col min="1" max="1" width="8.75390625" style="0" customWidth="1"/>
    <col min="2" max="2" width="7.625" style="0" customWidth="1"/>
    <col min="3" max="3" width="3.625" style="1" customWidth="1"/>
    <col min="4" max="4" width="21.125" style="0" customWidth="1"/>
    <col min="5" max="5" width="12.25390625" style="0" customWidth="1"/>
    <col min="6" max="6" width="7.00390625" style="0" customWidth="1"/>
    <col min="7" max="7" width="8.75390625" style="0" customWidth="1"/>
    <col min="8" max="8" width="10.25390625" style="0" bestFit="1" customWidth="1"/>
    <col min="9" max="9" width="7.875" style="0" customWidth="1"/>
    <col min="10" max="10" width="8.75390625" style="0" customWidth="1"/>
    <col min="11" max="11" width="8.875" style="0" customWidth="1"/>
    <col min="12" max="12" width="10.75390625" style="0" bestFit="1" customWidth="1"/>
    <col min="13" max="13" width="18.875" style="0" bestFit="1" customWidth="1"/>
    <col min="14" max="14" width="12.625" style="0" bestFit="1" customWidth="1"/>
    <col min="15" max="15" width="12.875" style="0" bestFit="1" customWidth="1"/>
  </cols>
  <sheetData>
    <row r="1" ht="4.5" customHeight="1"/>
    <row r="2" ht="1.5" customHeight="1"/>
    <row r="3" ht="3" customHeight="1" hidden="1"/>
    <row r="4" ht="12.75" hidden="1">
      <c r="K4" s="2"/>
    </row>
    <row r="5" spans="3:8" ht="18">
      <c r="C5" s="3" t="s">
        <v>0</v>
      </c>
      <c r="H5" s="4" t="s">
        <v>1</v>
      </c>
    </row>
    <row r="6" ht="18">
      <c r="C6" s="5" t="s">
        <v>43</v>
      </c>
    </row>
    <row r="7" spans="1:8" ht="12.75">
      <c r="A7" s="6"/>
      <c r="F7" t="s">
        <v>2</v>
      </c>
      <c r="H7" s="7" t="s">
        <v>65</v>
      </c>
    </row>
    <row r="8" spans="6:8" ht="12.75">
      <c r="F8" t="s">
        <v>3</v>
      </c>
      <c r="H8" s="8" t="s">
        <v>50</v>
      </c>
    </row>
    <row r="9" spans="1:15" ht="15.75">
      <c r="A9" s="9" t="s">
        <v>66</v>
      </c>
      <c r="C9" s="10"/>
      <c r="D9" s="11" t="s">
        <v>5</v>
      </c>
      <c r="E9" s="11" t="s">
        <v>6</v>
      </c>
      <c r="F9" s="11" t="s">
        <v>7</v>
      </c>
      <c r="G9" s="12" t="s">
        <v>8</v>
      </c>
      <c r="H9" s="11" t="s">
        <v>9</v>
      </c>
      <c r="I9" s="11" t="s">
        <v>10</v>
      </c>
      <c r="J9" s="11" t="s">
        <v>11</v>
      </c>
      <c r="K9" s="11" t="s">
        <v>12</v>
      </c>
      <c r="L9" s="13" t="s">
        <v>13</v>
      </c>
      <c r="M9" s="13" t="s">
        <v>14</v>
      </c>
      <c r="N9" s="13" t="s">
        <v>15</v>
      </c>
      <c r="O9" s="13" t="s">
        <v>16</v>
      </c>
    </row>
    <row r="10" spans="1:15" ht="12.75" customHeight="1">
      <c r="A10" s="14" t="s">
        <v>67</v>
      </c>
      <c r="C10" s="15" t="s">
        <v>18</v>
      </c>
      <c r="D10" s="15" t="s">
        <v>19</v>
      </c>
      <c r="E10" s="16" t="s">
        <v>20</v>
      </c>
      <c r="F10" s="15" t="s">
        <v>21</v>
      </c>
      <c r="G10" s="17" t="s">
        <v>22</v>
      </c>
      <c r="H10" s="15" t="s">
        <v>23</v>
      </c>
      <c r="I10" s="18" t="s">
        <v>24</v>
      </c>
      <c r="J10" s="19" t="s">
        <v>25</v>
      </c>
      <c r="K10" s="20" t="s">
        <v>26</v>
      </c>
      <c r="L10" s="15" t="s">
        <v>27</v>
      </c>
      <c r="M10" s="15" t="s">
        <v>28</v>
      </c>
      <c r="N10" s="15" t="s">
        <v>29</v>
      </c>
      <c r="O10" s="15" t="s">
        <v>30</v>
      </c>
    </row>
    <row r="11" spans="1:15" s="22" customFormat="1" ht="12" customHeight="1">
      <c r="A11" s="21"/>
      <c r="C11" s="23">
        <v>1</v>
      </c>
      <c r="D11" s="24" t="s">
        <v>31</v>
      </c>
      <c r="E11" s="45">
        <v>44</v>
      </c>
      <c r="F11" s="42">
        <v>220</v>
      </c>
      <c r="G11" s="42">
        <v>12</v>
      </c>
      <c r="H11" s="42">
        <v>830</v>
      </c>
      <c r="I11" s="42">
        <v>9.8</v>
      </c>
      <c r="J11" s="26">
        <f aca="true" t="shared" si="0" ref="J11:J18">(H11*10/(F11*G11))</f>
        <v>3.143939393939394</v>
      </c>
      <c r="K11" s="27">
        <f aca="true" t="shared" si="1" ref="K11:K18">ROUND(J11*(1-((I11-9)/91)),3)</f>
        <v>3.116</v>
      </c>
      <c r="L11" s="28"/>
      <c r="M11" s="28"/>
      <c r="N11" s="28"/>
      <c r="O11" s="29">
        <f aca="true" t="shared" si="2" ref="O11:O22">K11*L11/10</f>
        <v>0</v>
      </c>
    </row>
    <row r="12" spans="1:15" ht="12" customHeight="1">
      <c r="A12" s="30"/>
      <c r="C12" s="23">
        <v>2</v>
      </c>
      <c r="D12" s="31" t="s">
        <v>32</v>
      </c>
      <c r="E12" s="46">
        <v>43</v>
      </c>
      <c r="F12" s="42">
        <v>320</v>
      </c>
      <c r="G12" s="47">
        <v>12</v>
      </c>
      <c r="H12" s="42">
        <v>1447</v>
      </c>
      <c r="I12" s="42">
        <v>9.6</v>
      </c>
      <c r="J12" s="26">
        <f t="shared" si="0"/>
        <v>3.7682291666666665</v>
      </c>
      <c r="K12" s="27">
        <f t="shared" si="1"/>
        <v>3.743</v>
      </c>
      <c r="L12" s="28"/>
      <c r="M12" s="28"/>
      <c r="N12" s="28"/>
      <c r="O12" s="29">
        <f t="shared" si="2"/>
        <v>0</v>
      </c>
    </row>
    <row r="13" spans="3:15" ht="12.75" customHeight="1">
      <c r="C13" s="23">
        <v>3</v>
      </c>
      <c r="D13" s="31" t="s">
        <v>33</v>
      </c>
      <c r="E13" s="48">
        <v>43</v>
      </c>
      <c r="F13" s="42">
        <v>220</v>
      </c>
      <c r="G13" s="47">
        <v>12</v>
      </c>
      <c r="H13" s="42">
        <v>914</v>
      </c>
      <c r="I13" s="42">
        <v>12</v>
      </c>
      <c r="J13" s="26">
        <f t="shared" si="0"/>
        <v>3.462121212121212</v>
      </c>
      <c r="K13" s="27">
        <f t="shared" si="1"/>
        <v>3.348</v>
      </c>
      <c r="L13" s="28"/>
      <c r="M13" s="28"/>
      <c r="N13" s="28"/>
      <c r="O13" s="29">
        <f t="shared" si="2"/>
        <v>0</v>
      </c>
    </row>
    <row r="14" spans="3:15" ht="12.75" customHeight="1">
      <c r="C14" s="33">
        <v>4</v>
      </c>
      <c r="D14" s="31" t="s">
        <v>34</v>
      </c>
      <c r="E14" s="46"/>
      <c r="F14" s="42"/>
      <c r="G14" s="42"/>
      <c r="H14" s="42"/>
      <c r="I14" s="42"/>
      <c r="J14" s="26"/>
      <c r="K14" s="27"/>
      <c r="L14" s="28"/>
      <c r="M14" s="28"/>
      <c r="N14" s="28"/>
      <c r="O14" s="29">
        <f t="shared" si="2"/>
        <v>0</v>
      </c>
    </row>
    <row r="15" spans="3:15" ht="12.75">
      <c r="C15" s="34">
        <v>5</v>
      </c>
      <c r="D15" s="31" t="s">
        <v>35</v>
      </c>
      <c r="E15" s="46"/>
      <c r="F15" s="42"/>
      <c r="G15" s="42"/>
      <c r="H15" s="42"/>
      <c r="I15" s="42"/>
      <c r="J15" s="26"/>
      <c r="K15" s="27"/>
      <c r="L15" s="28"/>
      <c r="M15" s="28"/>
      <c r="N15" s="28"/>
      <c r="O15" s="29">
        <f t="shared" si="2"/>
        <v>0</v>
      </c>
    </row>
    <row r="16" spans="3:15" ht="12.75">
      <c r="C16" s="34">
        <v>6</v>
      </c>
      <c r="D16" s="31" t="s">
        <v>36</v>
      </c>
      <c r="E16" s="46"/>
      <c r="F16" s="42">
        <v>380</v>
      </c>
      <c r="G16" s="42">
        <v>12</v>
      </c>
      <c r="H16" s="42">
        <v>1277</v>
      </c>
      <c r="I16" s="42">
        <v>10.6</v>
      </c>
      <c r="J16" s="26">
        <f t="shared" si="0"/>
        <v>2.800438596491228</v>
      </c>
      <c r="K16" s="27">
        <f t="shared" si="1"/>
        <v>2.751</v>
      </c>
      <c r="L16" s="28"/>
      <c r="M16" s="28"/>
      <c r="N16" s="28"/>
      <c r="O16" s="29">
        <f t="shared" si="2"/>
        <v>0</v>
      </c>
    </row>
    <row r="17" spans="3:15" ht="12.75">
      <c r="C17" s="34">
        <v>7</v>
      </c>
      <c r="D17" s="37" t="s">
        <v>37</v>
      </c>
      <c r="E17" s="46">
        <v>45</v>
      </c>
      <c r="F17" s="42">
        <v>380</v>
      </c>
      <c r="G17" s="47">
        <v>12</v>
      </c>
      <c r="H17" s="42">
        <v>1301</v>
      </c>
      <c r="I17" s="42">
        <v>10.2</v>
      </c>
      <c r="J17" s="26">
        <f t="shared" si="0"/>
        <v>2.8530701754385963</v>
      </c>
      <c r="K17" s="27">
        <f t="shared" si="1"/>
        <v>2.815</v>
      </c>
      <c r="L17" s="36"/>
      <c r="M17" s="36"/>
      <c r="N17" s="36"/>
      <c r="O17" s="29">
        <f t="shared" si="2"/>
        <v>0</v>
      </c>
    </row>
    <row r="18" spans="3:15" ht="12.75">
      <c r="C18" s="34">
        <v>8</v>
      </c>
      <c r="D18" s="40" t="s">
        <v>38</v>
      </c>
      <c r="E18" s="46">
        <v>42</v>
      </c>
      <c r="F18" s="42">
        <v>380</v>
      </c>
      <c r="G18" s="47">
        <v>12</v>
      </c>
      <c r="H18" s="42">
        <v>1550</v>
      </c>
      <c r="I18" s="42">
        <v>8.3</v>
      </c>
      <c r="J18" s="26">
        <f t="shared" si="0"/>
        <v>3.3991228070175437</v>
      </c>
      <c r="K18" s="27">
        <f t="shared" si="1"/>
        <v>3.425</v>
      </c>
      <c r="L18" s="36"/>
      <c r="M18" s="36"/>
      <c r="N18" s="36"/>
      <c r="O18" s="29">
        <f t="shared" si="2"/>
        <v>0</v>
      </c>
    </row>
    <row r="19" spans="3:15" ht="12.75">
      <c r="C19" s="34">
        <v>9</v>
      </c>
      <c r="D19" s="40" t="s">
        <v>44</v>
      </c>
      <c r="E19" s="46">
        <v>44</v>
      </c>
      <c r="F19" s="42">
        <v>370</v>
      </c>
      <c r="G19" s="47">
        <v>12</v>
      </c>
      <c r="H19" s="42">
        <v>1378</v>
      </c>
      <c r="I19" s="42">
        <v>8.2</v>
      </c>
      <c r="J19" s="26">
        <f>(H19*10/(F19*G19))</f>
        <v>3.1036036036036037</v>
      </c>
      <c r="K19" s="27">
        <f>ROUND(J19*(1-((I19-9)/91)),3)</f>
        <v>3.131</v>
      </c>
      <c r="L19" s="36"/>
      <c r="M19" s="36"/>
      <c r="N19" s="36"/>
      <c r="O19" s="29">
        <f t="shared" si="2"/>
        <v>0</v>
      </c>
    </row>
    <row r="20" spans="3:15" ht="12.75">
      <c r="C20" s="34">
        <v>10</v>
      </c>
      <c r="D20" s="40" t="s">
        <v>39</v>
      </c>
      <c r="E20" s="46">
        <v>40</v>
      </c>
      <c r="F20" s="42">
        <v>370</v>
      </c>
      <c r="G20" s="47">
        <v>12</v>
      </c>
      <c r="H20" s="42">
        <v>1267</v>
      </c>
      <c r="I20" s="42">
        <v>10.5</v>
      </c>
      <c r="J20" s="26">
        <f>(H20*10/(F20*G20))</f>
        <v>2.8536036036036037</v>
      </c>
      <c r="K20" s="27">
        <f>ROUND(J20*(1-((I20-9)/91)),3)</f>
        <v>2.807</v>
      </c>
      <c r="L20" s="39"/>
      <c r="M20" s="39"/>
      <c r="N20" s="39"/>
      <c r="O20" s="29">
        <f t="shared" si="2"/>
        <v>0</v>
      </c>
    </row>
    <row r="21" spans="3:15" ht="12.75">
      <c r="C21" s="34">
        <v>11</v>
      </c>
      <c r="D21" s="40" t="s">
        <v>40</v>
      </c>
      <c r="E21" s="46">
        <v>42</v>
      </c>
      <c r="F21" s="42">
        <v>370</v>
      </c>
      <c r="G21" s="47">
        <v>12</v>
      </c>
      <c r="H21" s="42">
        <v>1362</v>
      </c>
      <c r="I21" s="42">
        <v>8.4</v>
      </c>
      <c r="J21" s="26">
        <f>(H21*10/(F21*G21))</f>
        <v>3.0675675675675675</v>
      </c>
      <c r="K21" s="27">
        <f>ROUND(J21*(1-((I21-9)/91)),3)</f>
        <v>3.088</v>
      </c>
      <c r="L21" s="36"/>
      <c r="M21" s="36"/>
      <c r="N21" s="36"/>
      <c r="O21" s="29">
        <f t="shared" si="2"/>
        <v>0</v>
      </c>
    </row>
    <row r="22" spans="3:15" ht="12.75">
      <c r="C22" s="34">
        <v>12</v>
      </c>
      <c r="D22" s="40" t="s">
        <v>41</v>
      </c>
      <c r="E22" s="36"/>
      <c r="F22" s="36"/>
      <c r="G22" s="36"/>
      <c r="H22" s="36"/>
      <c r="I22" s="36"/>
      <c r="J22" s="26"/>
      <c r="K22" s="27"/>
      <c r="L22" s="36"/>
      <c r="M22" s="36"/>
      <c r="N22" s="36"/>
      <c r="O22" s="29">
        <f t="shared" si="2"/>
        <v>0</v>
      </c>
    </row>
    <row r="24" spans="7:15" ht="12.75">
      <c r="G24" s="38" t="s">
        <v>42</v>
      </c>
      <c r="H24" s="38"/>
      <c r="I24" s="39">
        <f>AVERAGE(I11:I22)</f>
        <v>9.733333333333334</v>
      </c>
      <c r="J24" s="39">
        <f>AVERAGE(J11:J22)</f>
        <v>3.161299569605491</v>
      </c>
      <c r="K24" s="39">
        <f>AVERAGE(K15:K22)</f>
        <v>3.0028333333333332</v>
      </c>
      <c r="L24" s="39" t="e">
        <f>AVERAGE(L11:L22)</f>
        <v>#DIV/0!</v>
      </c>
      <c r="M24" s="39" t="e">
        <f>AVERAGE(M11:M22)</f>
        <v>#DIV/0!</v>
      </c>
      <c r="N24" s="39" t="e">
        <f>AVERAGE(N11:N22)</f>
        <v>#DIV/0!</v>
      </c>
      <c r="O24" s="39">
        <f>AVERAGE(O11:O22)</f>
        <v>0</v>
      </c>
    </row>
    <row r="28" ht="12.75">
      <c r="D28" s="41"/>
    </row>
    <row r="29" ht="12.75">
      <c r="D29" s="41"/>
    </row>
  </sheetData>
  <sheetProtection/>
  <printOptions/>
  <pageMargins left="0.7480314960629921" right="0.7480314960629921" top="0.984251968503937" bottom="0.984251968503937" header="0.5" footer="0.5"/>
  <pageSetup horizontalDpi="300" verticalDpi="300" orientation="landscape" paperSize="9"/>
  <headerFooter alignWithMargins="0">
    <oddHeader>&amp;C&amp;F</oddHeader>
    <oddFooter>&amp;CStrona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O29"/>
  <sheetViews>
    <sheetView showGridLines="0" zoomScale="85" zoomScaleNormal="85" workbookViewId="0" topLeftCell="A1">
      <selection activeCell="L30" sqref="L30"/>
    </sheetView>
  </sheetViews>
  <sheetFormatPr defaultColWidth="8.75390625" defaultRowHeight="12.75"/>
  <cols>
    <col min="1" max="1" width="8.75390625" style="0" customWidth="1"/>
    <col min="2" max="2" width="7.625" style="0" customWidth="1"/>
    <col min="3" max="3" width="3.625" style="1" customWidth="1"/>
    <col min="4" max="4" width="21.125" style="0" customWidth="1"/>
    <col min="5" max="5" width="12.25390625" style="0" customWidth="1"/>
    <col min="6" max="6" width="7.00390625" style="0" customWidth="1"/>
    <col min="7" max="7" width="8.75390625" style="0" customWidth="1"/>
    <col min="8" max="8" width="10.25390625" style="0" bestFit="1" customWidth="1"/>
    <col min="9" max="9" width="7.875" style="0" customWidth="1"/>
    <col min="10" max="10" width="8.75390625" style="0" customWidth="1"/>
    <col min="11" max="11" width="8.875" style="0" customWidth="1"/>
    <col min="12" max="12" width="10.75390625" style="0" bestFit="1" customWidth="1"/>
    <col min="13" max="13" width="18.875" style="0" bestFit="1" customWidth="1"/>
    <col min="14" max="14" width="12.625" style="0" bestFit="1" customWidth="1"/>
    <col min="15" max="15" width="12.875" style="0" bestFit="1" customWidth="1"/>
  </cols>
  <sheetData>
    <row r="1" ht="4.5" customHeight="1"/>
    <row r="2" ht="1.5" customHeight="1"/>
    <row r="3" ht="3" customHeight="1" hidden="1"/>
    <row r="4" ht="12.75" hidden="1">
      <c r="K4" s="2"/>
    </row>
    <row r="5" spans="3:8" ht="18">
      <c r="C5" s="3" t="s">
        <v>0</v>
      </c>
      <c r="H5" s="4" t="s">
        <v>1</v>
      </c>
    </row>
    <row r="6" ht="18">
      <c r="C6" s="5" t="s">
        <v>43</v>
      </c>
    </row>
    <row r="7" spans="1:8" ht="12.75">
      <c r="A7" s="6"/>
      <c r="F7" t="s">
        <v>2</v>
      </c>
      <c r="H7" s="7" t="s">
        <v>70</v>
      </c>
    </row>
    <row r="8" spans="6:8" ht="12.75">
      <c r="F8" t="s">
        <v>3</v>
      </c>
      <c r="H8" s="8" t="s">
        <v>71</v>
      </c>
    </row>
    <row r="9" spans="1:15" ht="15.75">
      <c r="A9" s="9" t="s">
        <v>68</v>
      </c>
      <c r="C9" s="10"/>
      <c r="D9" s="11" t="s">
        <v>5</v>
      </c>
      <c r="E9" s="11" t="s">
        <v>6</v>
      </c>
      <c r="F9" s="11" t="s">
        <v>7</v>
      </c>
      <c r="G9" s="12" t="s">
        <v>8</v>
      </c>
      <c r="H9" s="11" t="s">
        <v>9</v>
      </c>
      <c r="I9" s="11" t="s">
        <v>10</v>
      </c>
      <c r="J9" s="11" t="s">
        <v>11</v>
      </c>
      <c r="K9" s="11" t="s">
        <v>12</v>
      </c>
      <c r="L9" s="13" t="s">
        <v>13</v>
      </c>
      <c r="M9" s="13" t="s">
        <v>14</v>
      </c>
      <c r="N9" s="13" t="s">
        <v>15</v>
      </c>
      <c r="O9" s="13" t="s">
        <v>16</v>
      </c>
    </row>
    <row r="10" spans="1:15" ht="12.75" customHeight="1">
      <c r="A10" s="14" t="s">
        <v>69</v>
      </c>
      <c r="C10" s="15" t="s">
        <v>18</v>
      </c>
      <c r="D10" s="15" t="s">
        <v>19</v>
      </c>
      <c r="E10" s="16" t="s">
        <v>20</v>
      </c>
      <c r="F10" s="15" t="s">
        <v>21</v>
      </c>
      <c r="G10" s="17" t="s">
        <v>22</v>
      </c>
      <c r="H10" s="15" t="s">
        <v>23</v>
      </c>
      <c r="I10" s="18" t="s">
        <v>24</v>
      </c>
      <c r="J10" s="19" t="s">
        <v>25</v>
      </c>
      <c r="K10" s="20" t="s">
        <v>26</v>
      </c>
      <c r="L10" s="15" t="s">
        <v>27</v>
      </c>
      <c r="M10" s="15" t="s">
        <v>28</v>
      </c>
      <c r="N10" s="15" t="s">
        <v>29</v>
      </c>
      <c r="O10" s="15" t="s">
        <v>30</v>
      </c>
    </row>
    <row r="11" spans="1:15" s="22" customFormat="1" ht="12" customHeight="1">
      <c r="A11" s="21"/>
      <c r="C11" s="23">
        <v>1</v>
      </c>
      <c r="D11" s="24" t="s">
        <v>31</v>
      </c>
      <c r="E11" s="42">
        <v>44</v>
      </c>
      <c r="F11" s="42">
        <v>330</v>
      </c>
      <c r="G11" s="42">
        <v>15</v>
      </c>
      <c r="H11" s="42">
        <v>2082</v>
      </c>
      <c r="I11" s="42">
        <v>5.3</v>
      </c>
      <c r="J11" s="26">
        <f aca="true" t="shared" si="0" ref="J11:J18">(H11*10/(F11*G11))</f>
        <v>4.206060606060606</v>
      </c>
      <c r="K11" s="27">
        <f aca="true" t="shared" si="1" ref="K11:K18">ROUND(J11*(1-((I11-9)/91)),3)</f>
        <v>4.377</v>
      </c>
      <c r="L11" s="28"/>
      <c r="M11" s="28"/>
      <c r="N11" s="28"/>
      <c r="O11" s="29">
        <f aca="true" t="shared" si="2" ref="O11:O22">K11*L11/10</f>
        <v>0</v>
      </c>
    </row>
    <row r="12" spans="1:15" ht="12" customHeight="1">
      <c r="A12" s="30"/>
      <c r="C12" s="23">
        <v>2</v>
      </c>
      <c r="D12" s="31" t="s">
        <v>32</v>
      </c>
      <c r="E12" s="42">
        <v>43</v>
      </c>
      <c r="F12" s="42">
        <v>350</v>
      </c>
      <c r="G12" s="42">
        <v>15</v>
      </c>
      <c r="H12" s="42">
        <v>2332</v>
      </c>
      <c r="I12" s="42">
        <v>5.7</v>
      </c>
      <c r="J12" s="26">
        <f t="shared" si="0"/>
        <v>4.441904761904762</v>
      </c>
      <c r="K12" s="27">
        <f t="shared" si="1"/>
        <v>4.603</v>
      </c>
      <c r="L12" s="28"/>
      <c r="M12" s="28"/>
      <c r="N12" s="28"/>
      <c r="O12" s="29">
        <f t="shared" si="2"/>
        <v>0</v>
      </c>
    </row>
    <row r="13" spans="3:15" ht="12.75" customHeight="1">
      <c r="C13" s="23">
        <v>3</v>
      </c>
      <c r="D13" s="31" t="s">
        <v>33</v>
      </c>
      <c r="E13" s="43">
        <v>43</v>
      </c>
      <c r="F13" s="42">
        <v>350</v>
      </c>
      <c r="G13" s="42">
        <v>15</v>
      </c>
      <c r="H13" s="42">
        <v>2300</v>
      </c>
      <c r="I13" s="42">
        <v>5.6</v>
      </c>
      <c r="J13" s="26">
        <f t="shared" si="0"/>
        <v>4.380952380952381</v>
      </c>
      <c r="K13" s="27">
        <f t="shared" si="1"/>
        <v>4.545</v>
      </c>
      <c r="L13" s="28"/>
      <c r="M13" s="28"/>
      <c r="N13" s="28"/>
      <c r="O13" s="29">
        <f t="shared" si="2"/>
        <v>0</v>
      </c>
    </row>
    <row r="14" spans="3:15" ht="12.75" customHeight="1">
      <c r="C14" s="33">
        <v>4</v>
      </c>
      <c r="D14" s="31" t="s">
        <v>34</v>
      </c>
      <c r="E14" s="42"/>
      <c r="F14" s="42"/>
      <c r="G14" s="42"/>
      <c r="H14" s="42"/>
      <c r="I14" s="42"/>
      <c r="J14" s="26"/>
      <c r="K14" s="27"/>
      <c r="L14" s="28"/>
      <c r="M14" s="28"/>
      <c r="N14" s="28"/>
      <c r="O14" s="29">
        <f t="shared" si="2"/>
        <v>0</v>
      </c>
    </row>
    <row r="15" spans="3:15" ht="12.75">
      <c r="C15" s="34">
        <v>5</v>
      </c>
      <c r="D15" s="31" t="s">
        <v>35</v>
      </c>
      <c r="E15" s="42"/>
      <c r="F15" s="42"/>
      <c r="G15" s="42"/>
      <c r="H15" s="42"/>
      <c r="I15" s="42"/>
      <c r="J15" s="26"/>
      <c r="K15" s="27"/>
      <c r="L15" s="28"/>
      <c r="M15" s="28"/>
      <c r="N15" s="28"/>
      <c r="O15" s="29">
        <f t="shared" si="2"/>
        <v>0</v>
      </c>
    </row>
    <row r="16" spans="3:15" ht="12.75">
      <c r="C16" s="34">
        <v>6</v>
      </c>
      <c r="D16" s="31" t="s">
        <v>36</v>
      </c>
      <c r="E16" s="42"/>
      <c r="F16" s="42"/>
      <c r="G16" s="42"/>
      <c r="H16" s="42"/>
      <c r="I16" s="42"/>
      <c r="J16" s="26"/>
      <c r="K16" s="27"/>
      <c r="L16" s="28"/>
      <c r="M16" s="28"/>
      <c r="N16" s="28"/>
      <c r="O16" s="29">
        <f t="shared" si="2"/>
        <v>0</v>
      </c>
    </row>
    <row r="17" spans="3:15" ht="12.75">
      <c r="C17" s="34">
        <v>7</v>
      </c>
      <c r="D17" s="37" t="s">
        <v>37</v>
      </c>
      <c r="E17" s="42">
        <v>45</v>
      </c>
      <c r="F17" s="42">
        <v>350</v>
      </c>
      <c r="G17" s="42">
        <v>15</v>
      </c>
      <c r="H17" s="42">
        <v>2138</v>
      </c>
      <c r="I17" s="42">
        <v>5.1</v>
      </c>
      <c r="J17" s="26">
        <f t="shared" si="0"/>
        <v>4.072380952380953</v>
      </c>
      <c r="K17" s="27">
        <f t="shared" si="1"/>
        <v>4.247</v>
      </c>
      <c r="L17" s="36"/>
      <c r="M17" s="36"/>
      <c r="N17" s="36"/>
      <c r="O17" s="29">
        <f t="shared" si="2"/>
        <v>0</v>
      </c>
    </row>
    <row r="18" spans="3:15" ht="12.75">
      <c r="C18" s="34">
        <v>8</v>
      </c>
      <c r="D18" s="40" t="s">
        <v>38</v>
      </c>
      <c r="E18" s="42">
        <v>42</v>
      </c>
      <c r="F18" s="42">
        <v>349</v>
      </c>
      <c r="G18" s="42">
        <v>15</v>
      </c>
      <c r="H18" s="42">
        <v>2310</v>
      </c>
      <c r="I18" s="42">
        <v>5.1</v>
      </c>
      <c r="J18" s="26">
        <f t="shared" si="0"/>
        <v>4.412607449856734</v>
      </c>
      <c r="K18" s="27">
        <f t="shared" si="1"/>
        <v>4.602</v>
      </c>
      <c r="L18" s="36"/>
      <c r="M18" s="36"/>
      <c r="N18" s="36"/>
      <c r="O18" s="29">
        <f t="shared" si="2"/>
        <v>0</v>
      </c>
    </row>
    <row r="19" spans="3:15" ht="12.75">
      <c r="C19" s="34">
        <v>9</v>
      </c>
      <c r="D19" s="40" t="s">
        <v>44</v>
      </c>
      <c r="E19" s="42">
        <v>44</v>
      </c>
      <c r="F19" s="42">
        <v>348</v>
      </c>
      <c r="G19" s="42">
        <v>15</v>
      </c>
      <c r="H19" s="42">
        <v>2120</v>
      </c>
      <c r="I19" s="42">
        <v>5.2</v>
      </c>
      <c r="J19" s="26">
        <f>(H19*10/(F19*G19))</f>
        <v>4.061302681992337</v>
      </c>
      <c r="K19" s="27">
        <f>ROUND(J19*(1-((I19-9)/91)),3)</f>
        <v>4.231</v>
      </c>
      <c r="L19" s="36"/>
      <c r="M19" s="36"/>
      <c r="N19" s="36"/>
      <c r="O19" s="29">
        <f t="shared" si="2"/>
        <v>0</v>
      </c>
    </row>
    <row r="20" spans="3:15" ht="12.75">
      <c r="C20" s="34">
        <v>10</v>
      </c>
      <c r="D20" s="40" t="s">
        <v>39</v>
      </c>
      <c r="E20" s="42"/>
      <c r="F20" s="42"/>
      <c r="G20" s="42"/>
      <c r="H20" s="42"/>
      <c r="I20" s="42"/>
      <c r="J20" s="26"/>
      <c r="K20" s="27"/>
      <c r="L20" s="39"/>
      <c r="M20" s="39"/>
      <c r="N20" s="39"/>
      <c r="O20" s="29">
        <f t="shared" si="2"/>
        <v>0</v>
      </c>
    </row>
    <row r="21" spans="3:15" ht="12.75">
      <c r="C21" s="34">
        <v>11</v>
      </c>
      <c r="D21" s="40" t="s">
        <v>40</v>
      </c>
      <c r="E21" s="42">
        <v>40</v>
      </c>
      <c r="F21" s="42">
        <v>347</v>
      </c>
      <c r="G21" s="42">
        <v>15</v>
      </c>
      <c r="H21" s="42">
        <v>2116</v>
      </c>
      <c r="I21" s="42">
        <v>5.3</v>
      </c>
      <c r="J21" s="26">
        <f>(H21*10/(F21*G21))</f>
        <v>4.065321805955811</v>
      </c>
      <c r="K21" s="27">
        <f>ROUND(J21*(1-((I21-9)/91)),3)</f>
        <v>4.231</v>
      </c>
      <c r="L21" s="36"/>
      <c r="M21" s="36"/>
      <c r="N21" s="36"/>
      <c r="O21" s="29">
        <f t="shared" si="2"/>
        <v>0</v>
      </c>
    </row>
    <row r="22" spans="3:15" ht="12.75">
      <c r="C22" s="34">
        <v>12</v>
      </c>
      <c r="D22" s="40" t="s">
        <v>41</v>
      </c>
      <c r="E22" s="42">
        <v>42</v>
      </c>
      <c r="F22" s="42">
        <v>346</v>
      </c>
      <c r="G22" s="42">
        <v>15</v>
      </c>
      <c r="H22" s="42">
        <v>2286</v>
      </c>
      <c r="I22" s="42">
        <v>5.4</v>
      </c>
      <c r="J22" s="26">
        <f>(H22*10/(F22*G22))</f>
        <v>4.404624277456647</v>
      </c>
      <c r="K22" s="27">
        <f>ROUND(J22*(1-((I22-9)/91)),3)</f>
        <v>4.579</v>
      </c>
      <c r="L22" s="36"/>
      <c r="M22" s="36"/>
      <c r="N22" s="36"/>
      <c r="O22" s="29">
        <f t="shared" si="2"/>
        <v>0</v>
      </c>
    </row>
    <row r="24" spans="7:15" ht="12.75">
      <c r="G24" s="38" t="s">
        <v>42</v>
      </c>
      <c r="H24" s="38"/>
      <c r="I24" s="39">
        <f>AVERAGE(I11:I22)</f>
        <v>5.3375</v>
      </c>
      <c r="J24" s="39">
        <f>AVERAGE(J11:J22)</f>
        <v>4.255644364570029</v>
      </c>
      <c r="K24" s="39">
        <f>AVERAGE(K15:K22)</f>
        <v>4.378</v>
      </c>
      <c r="L24" s="39" t="e">
        <f>AVERAGE(L11:L22)</f>
        <v>#DIV/0!</v>
      </c>
      <c r="M24" s="39" t="e">
        <f>AVERAGE(M11:M22)</f>
        <v>#DIV/0!</v>
      </c>
      <c r="N24" s="39" t="e">
        <f>AVERAGE(N11:N22)</f>
        <v>#DIV/0!</v>
      </c>
      <c r="O24" s="39">
        <f>AVERAGE(O11:O22)</f>
        <v>0</v>
      </c>
    </row>
    <row r="28" ht="12.75">
      <c r="D28" s="41"/>
    </row>
    <row r="29" ht="12.75">
      <c r="D29" s="41"/>
    </row>
  </sheetData>
  <sheetProtection/>
  <printOptions/>
  <pageMargins left="0.7480314960629921" right="0.7480314960629921" top="0.984251968503937" bottom="0.984251968503937" header="0.5" footer="0.5"/>
  <pageSetup horizontalDpi="300" verticalDpi="300" orientation="landscape" paperSize="9"/>
  <headerFooter alignWithMargins="0">
    <oddHeader>&amp;C&amp;F</oddHeader>
    <oddFooter>&amp;CStrona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O29"/>
  <sheetViews>
    <sheetView showGridLines="0" zoomScale="85" zoomScaleNormal="85" workbookViewId="0" topLeftCell="A1">
      <selection activeCell="A15" sqref="A15"/>
    </sheetView>
  </sheetViews>
  <sheetFormatPr defaultColWidth="8.75390625" defaultRowHeight="12.75"/>
  <cols>
    <col min="1" max="1" width="8.75390625" style="0" customWidth="1"/>
    <col min="2" max="2" width="7.625" style="0" customWidth="1"/>
    <col min="3" max="3" width="3.625" style="1" customWidth="1"/>
    <col min="4" max="4" width="21.125" style="0" customWidth="1"/>
    <col min="5" max="5" width="12.25390625" style="0" customWidth="1"/>
    <col min="6" max="6" width="7.00390625" style="0" customWidth="1"/>
    <col min="7" max="7" width="8.75390625" style="0" customWidth="1"/>
    <col min="8" max="8" width="10.25390625" style="0" bestFit="1" customWidth="1"/>
    <col min="9" max="9" width="7.875" style="0" customWidth="1"/>
    <col min="10" max="10" width="8.75390625" style="0" customWidth="1"/>
    <col min="11" max="11" width="8.875" style="0" customWidth="1"/>
    <col min="12" max="12" width="10.75390625" style="0" bestFit="1" customWidth="1"/>
    <col min="13" max="13" width="18.875" style="0" bestFit="1" customWidth="1"/>
    <col min="14" max="14" width="12.625" style="0" bestFit="1" customWidth="1"/>
    <col min="15" max="15" width="12.875" style="0" bestFit="1" customWidth="1"/>
  </cols>
  <sheetData>
    <row r="1" ht="4.5" customHeight="1"/>
    <row r="2" ht="1.5" customHeight="1"/>
    <row r="3" ht="3" customHeight="1" hidden="1"/>
    <row r="4" ht="12.75" hidden="1">
      <c r="K4" s="2"/>
    </row>
    <row r="5" spans="3:8" ht="18">
      <c r="C5" s="3" t="s">
        <v>0</v>
      </c>
      <c r="H5" s="4" t="s">
        <v>1</v>
      </c>
    </row>
    <row r="6" ht="18">
      <c r="C6" s="5" t="s">
        <v>43</v>
      </c>
    </row>
    <row r="7" spans="1:8" ht="12.75">
      <c r="A7" s="6"/>
      <c r="F7" t="s">
        <v>2</v>
      </c>
      <c r="H7" s="7" t="s">
        <v>49</v>
      </c>
    </row>
    <row r="8" spans="6:8" ht="12.75">
      <c r="F8" t="s">
        <v>3</v>
      </c>
      <c r="H8" s="8" t="s">
        <v>50</v>
      </c>
    </row>
    <row r="9" spans="1:15" ht="15.75">
      <c r="A9" s="9" t="s">
        <v>51</v>
      </c>
      <c r="C9" s="10"/>
      <c r="D9" s="11" t="s">
        <v>5</v>
      </c>
      <c r="E9" s="11" t="s">
        <v>6</v>
      </c>
      <c r="F9" s="11" t="s">
        <v>7</v>
      </c>
      <c r="G9" s="12" t="s">
        <v>8</v>
      </c>
      <c r="H9" s="11" t="s">
        <v>9</v>
      </c>
      <c r="I9" s="11" t="s">
        <v>10</v>
      </c>
      <c r="J9" s="11" t="s">
        <v>11</v>
      </c>
      <c r="K9" s="11" t="s">
        <v>12</v>
      </c>
      <c r="L9" s="13" t="s">
        <v>13</v>
      </c>
      <c r="M9" s="13" t="s">
        <v>14</v>
      </c>
      <c r="N9" s="13" t="s">
        <v>15</v>
      </c>
      <c r="O9" s="13" t="s">
        <v>16</v>
      </c>
    </row>
    <row r="10" spans="1:15" ht="16.5" customHeight="1">
      <c r="A10" s="14" t="s">
        <v>52</v>
      </c>
      <c r="C10" s="15" t="s">
        <v>18</v>
      </c>
      <c r="D10" s="15" t="s">
        <v>19</v>
      </c>
      <c r="E10" s="16" t="s">
        <v>20</v>
      </c>
      <c r="F10" s="15" t="s">
        <v>21</v>
      </c>
      <c r="G10" s="17" t="s">
        <v>22</v>
      </c>
      <c r="H10" s="15" t="s">
        <v>23</v>
      </c>
      <c r="I10" s="18" t="s">
        <v>24</v>
      </c>
      <c r="J10" s="19" t="s">
        <v>25</v>
      </c>
      <c r="K10" s="20" t="s">
        <v>26</v>
      </c>
      <c r="L10" s="15" t="s">
        <v>27</v>
      </c>
      <c r="M10" s="15" t="s">
        <v>28</v>
      </c>
      <c r="N10" s="15" t="s">
        <v>29</v>
      </c>
      <c r="O10" s="15" t="s">
        <v>30</v>
      </c>
    </row>
    <row r="11" spans="1:15" s="22" customFormat="1" ht="12" customHeight="1">
      <c r="A11" s="21"/>
      <c r="C11" s="23">
        <v>1</v>
      </c>
      <c r="D11" s="24" t="s">
        <v>31</v>
      </c>
      <c r="E11" s="42">
        <v>38</v>
      </c>
      <c r="F11" s="42">
        <v>774.6</v>
      </c>
      <c r="G11" s="42">
        <v>14.2</v>
      </c>
      <c r="H11" s="42">
        <v>3560</v>
      </c>
      <c r="I11" s="42">
        <v>5.6</v>
      </c>
      <c r="J11" s="26">
        <f aca="true" t="shared" si="0" ref="J11:J18">(H11*10/(F11*G11))</f>
        <v>3.236563714847827</v>
      </c>
      <c r="K11" s="27">
        <f aca="true" t="shared" si="1" ref="K11:K18">ROUND(J11*(1-((I11-9)/91)),3)</f>
        <v>3.357</v>
      </c>
      <c r="L11" s="28"/>
      <c r="M11" s="28"/>
      <c r="N11" s="28"/>
      <c r="O11" s="29">
        <f aca="true" t="shared" si="2" ref="O11:O22">K11*L11/10</f>
        <v>0</v>
      </c>
    </row>
    <row r="12" spans="1:15" ht="12" customHeight="1">
      <c r="A12" s="30"/>
      <c r="C12" s="23">
        <v>2</v>
      </c>
      <c r="D12" s="31" t="s">
        <v>32</v>
      </c>
      <c r="E12" s="42">
        <v>37</v>
      </c>
      <c r="F12" s="42">
        <v>774.6</v>
      </c>
      <c r="G12" s="42">
        <v>14.2</v>
      </c>
      <c r="H12" s="42">
        <v>3364</v>
      </c>
      <c r="I12" s="42">
        <v>5.6</v>
      </c>
      <c r="J12" s="26">
        <f t="shared" si="0"/>
        <v>3.0583708811090142</v>
      </c>
      <c r="K12" s="27">
        <f t="shared" si="1"/>
        <v>3.173</v>
      </c>
      <c r="L12" s="28"/>
      <c r="M12" s="28"/>
      <c r="N12" s="28"/>
      <c r="O12" s="29">
        <f t="shared" si="2"/>
        <v>0</v>
      </c>
    </row>
    <row r="13" spans="3:15" ht="12.75" customHeight="1">
      <c r="C13" s="23">
        <v>3</v>
      </c>
      <c r="D13" s="31" t="s">
        <v>33</v>
      </c>
      <c r="E13" s="43">
        <v>37</v>
      </c>
      <c r="F13" s="42">
        <v>774.6</v>
      </c>
      <c r="G13" s="42">
        <v>14.2</v>
      </c>
      <c r="H13" s="42">
        <v>4385</v>
      </c>
      <c r="I13" s="42">
        <v>9.3</v>
      </c>
      <c r="J13" s="26">
        <f t="shared" si="0"/>
        <v>3.9866100813504834</v>
      </c>
      <c r="K13" s="27">
        <f t="shared" si="1"/>
        <v>3.973</v>
      </c>
      <c r="L13" s="28"/>
      <c r="M13" s="28"/>
      <c r="N13" s="28"/>
      <c r="O13" s="29">
        <f t="shared" si="2"/>
        <v>0</v>
      </c>
    </row>
    <row r="14" spans="3:15" ht="12.75" customHeight="1">
      <c r="C14" s="33">
        <v>4</v>
      </c>
      <c r="D14" s="31" t="s">
        <v>34</v>
      </c>
      <c r="E14" s="42">
        <v>38</v>
      </c>
      <c r="F14" s="42">
        <v>774.6</v>
      </c>
      <c r="G14" s="42">
        <v>14.2</v>
      </c>
      <c r="H14" s="42">
        <v>4472</v>
      </c>
      <c r="I14" s="42">
        <v>7.5</v>
      </c>
      <c r="J14" s="26">
        <f t="shared" si="0"/>
        <v>4.065705879999855</v>
      </c>
      <c r="K14" s="27">
        <f t="shared" si="1"/>
        <v>4.133</v>
      </c>
      <c r="L14" s="28"/>
      <c r="M14" s="28"/>
      <c r="N14" s="28"/>
      <c r="O14" s="29">
        <f t="shared" si="2"/>
        <v>0</v>
      </c>
    </row>
    <row r="15" spans="3:15" ht="12.75">
      <c r="C15" s="34">
        <v>5</v>
      </c>
      <c r="D15" s="31" t="s">
        <v>35</v>
      </c>
      <c r="E15" s="42">
        <v>36</v>
      </c>
      <c r="F15" s="42">
        <v>774.6</v>
      </c>
      <c r="G15" s="42">
        <v>14.2</v>
      </c>
      <c r="H15" s="42">
        <v>3240</v>
      </c>
      <c r="I15" s="42">
        <v>6</v>
      </c>
      <c r="J15" s="26">
        <f t="shared" si="0"/>
        <v>2.9456366393558877</v>
      </c>
      <c r="K15" s="27">
        <f t="shared" si="1"/>
        <v>3.043</v>
      </c>
      <c r="L15" s="28"/>
      <c r="M15" s="28"/>
      <c r="N15" s="28"/>
      <c r="O15" s="29">
        <f t="shared" si="2"/>
        <v>0</v>
      </c>
    </row>
    <row r="16" spans="3:15" ht="12.75">
      <c r="C16" s="34">
        <v>6</v>
      </c>
      <c r="D16" s="31" t="s">
        <v>36</v>
      </c>
      <c r="E16" s="42"/>
      <c r="F16" s="42"/>
      <c r="G16" s="42"/>
      <c r="H16" s="42"/>
      <c r="I16" s="42"/>
      <c r="J16" s="26"/>
      <c r="K16" s="27"/>
      <c r="L16" s="28"/>
      <c r="M16" s="28"/>
      <c r="N16" s="28"/>
      <c r="O16" s="29">
        <f t="shared" si="2"/>
        <v>0</v>
      </c>
    </row>
    <row r="17" spans="3:15" ht="12.75">
      <c r="C17" s="34">
        <v>7</v>
      </c>
      <c r="D17" s="37" t="s">
        <v>37</v>
      </c>
      <c r="E17" s="42">
        <v>35</v>
      </c>
      <c r="F17" s="42">
        <v>774.6</v>
      </c>
      <c r="G17" s="42">
        <v>14.2</v>
      </c>
      <c r="H17" s="42">
        <v>4818</v>
      </c>
      <c r="I17" s="42">
        <v>6.1</v>
      </c>
      <c r="J17" s="26">
        <f t="shared" si="0"/>
        <v>4.380270780375514</v>
      </c>
      <c r="K17" s="27">
        <f t="shared" si="1"/>
        <v>4.52</v>
      </c>
      <c r="L17" s="36"/>
      <c r="M17" s="36"/>
      <c r="N17" s="36"/>
      <c r="O17" s="29">
        <f t="shared" si="2"/>
        <v>0</v>
      </c>
    </row>
    <row r="18" spans="3:15" ht="12.75">
      <c r="C18" s="34">
        <v>8</v>
      </c>
      <c r="D18" s="40" t="s">
        <v>38</v>
      </c>
      <c r="E18" s="42">
        <v>38</v>
      </c>
      <c r="F18" s="42">
        <v>774.6</v>
      </c>
      <c r="G18" s="42">
        <v>14.2</v>
      </c>
      <c r="H18" s="42">
        <v>4214</v>
      </c>
      <c r="I18" s="42">
        <v>5.7</v>
      </c>
      <c r="J18" s="26">
        <f t="shared" si="0"/>
        <v>3.8311459253844786</v>
      </c>
      <c r="K18" s="27">
        <f t="shared" si="1"/>
        <v>3.97</v>
      </c>
      <c r="L18" s="36"/>
      <c r="M18" s="36"/>
      <c r="N18" s="36"/>
      <c r="O18" s="29">
        <f t="shared" si="2"/>
        <v>0</v>
      </c>
    </row>
    <row r="19" spans="3:15" ht="12.75">
      <c r="C19" s="34">
        <v>9</v>
      </c>
      <c r="D19" s="40" t="s">
        <v>44</v>
      </c>
      <c r="E19" s="42">
        <v>37</v>
      </c>
      <c r="F19" s="42">
        <v>774.6</v>
      </c>
      <c r="G19" s="42">
        <v>14.2</v>
      </c>
      <c r="H19" s="42">
        <v>4053</v>
      </c>
      <c r="I19" s="42">
        <v>5.6</v>
      </c>
      <c r="J19" s="26">
        <f>(H19*10/(F19*G19))</f>
        <v>3.6847732405275964</v>
      </c>
      <c r="K19" s="27">
        <f>ROUND(J19*(1-((I19-9)/91)),3)</f>
        <v>3.822</v>
      </c>
      <c r="L19" s="36"/>
      <c r="M19" s="36"/>
      <c r="N19" s="36"/>
      <c r="O19" s="29">
        <f t="shared" si="2"/>
        <v>0</v>
      </c>
    </row>
    <row r="20" spans="3:15" ht="12.75">
      <c r="C20" s="34">
        <v>10</v>
      </c>
      <c r="D20" s="40" t="s">
        <v>39</v>
      </c>
      <c r="E20" s="42">
        <v>36</v>
      </c>
      <c r="F20" s="42">
        <v>774.6</v>
      </c>
      <c r="G20" s="42">
        <v>14.2</v>
      </c>
      <c r="H20" s="42">
        <v>3952</v>
      </c>
      <c r="I20" s="42">
        <v>6.6</v>
      </c>
      <c r="J20" s="26">
        <f>(H20*10/(F20*G20))</f>
        <v>3.592949382325453</v>
      </c>
      <c r="K20" s="27">
        <f>ROUND(J20*(1-((I20-9)/91)),3)</f>
        <v>3.688</v>
      </c>
      <c r="L20" s="39"/>
      <c r="M20" s="39"/>
      <c r="N20" s="39"/>
      <c r="O20" s="29">
        <f t="shared" si="2"/>
        <v>0</v>
      </c>
    </row>
    <row r="21" spans="3:15" ht="12.75">
      <c r="C21" s="34">
        <v>11</v>
      </c>
      <c r="D21" s="40" t="s">
        <v>40</v>
      </c>
      <c r="E21" s="36"/>
      <c r="F21" s="36"/>
      <c r="G21" s="36"/>
      <c r="H21" s="36"/>
      <c r="I21" s="36"/>
      <c r="J21" s="26"/>
      <c r="K21" s="27"/>
      <c r="L21" s="36"/>
      <c r="M21" s="36"/>
      <c r="N21" s="36"/>
      <c r="O21" s="29">
        <f t="shared" si="2"/>
        <v>0</v>
      </c>
    </row>
    <row r="22" spans="3:15" ht="12.75">
      <c r="C22" s="34">
        <v>12</v>
      </c>
      <c r="D22" s="40" t="s">
        <v>41</v>
      </c>
      <c r="E22" s="36"/>
      <c r="F22" s="36"/>
      <c r="G22" s="36"/>
      <c r="H22" s="36"/>
      <c r="I22" s="36"/>
      <c r="J22" s="26"/>
      <c r="K22" s="27"/>
      <c r="L22" s="36"/>
      <c r="M22" s="36"/>
      <c r="N22" s="36"/>
      <c r="O22" s="29">
        <f t="shared" si="2"/>
        <v>0</v>
      </c>
    </row>
    <row r="24" spans="7:15" ht="12.75">
      <c r="G24" s="38" t="s">
        <v>42</v>
      </c>
      <c r="H24" s="38"/>
      <c r="I24" s="39">
        <f>AVERAGE(I11:I22)</f>
        <v>6.4444444444444455</v>
      </c>
      <c r="J24" s="39">
        <f>AVERAGE(J11:J22)</f>
        <v>3.6424473916973454</v>
      </c>
      <c r="K24" s="39">
        <f>AVERAGE(K15:K22)</f>
        <v>3.8085999999999998</v>
      </c>
      <c r="L24" s="39" t="e">
        <f>AVERAGE(L11:L22)</f>
        <v>#DIV/0!</v>
      </c>
      <c r="M24" s="39" t="e">
        <f>AVERAGE(M11:M22)</f>
        <v>#DIV/0!</v>
      </c>
      <c r="N24" s="39" t="e">
        <f>AVERAGE(N11:N22)</f>
        <v>#DIV/0!</v>
      </c>
      <c r="O24" s="39">
        <f>AVERAGE(O11:O22)</f>
        <v>0</v>
      </c>
    </row>
    <row r="28" ht="12.75">
      <c r="D28" s="41"/>
    </row>
    <row r="29" ht="12.75">
      <c r="D29" s="41"/>
    </row>
  </sheetData>
  <sheetProtection/>
  <printOptions/>
  <pageMargins left="0.7480314960629921" right="0.7480314960629921" top="0.984251968503937" bottom="0.984251968503937" header="0.5" footer="0.5"/>
  <pageSetup horizontalDpi="300" verticalDpi="300" orientation="landscape" paperSize="9"/>
  <headerFooter alignWithMargins="0">
    <oddHeader>&amp;C&amp;F</oddHeader>
    <oddFooter>&amp;CStrona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O29"/>
  <sheetViews>
    <sheetView showGridLines="0" zoomScale="85" zoomScaleNormal="85" workbookViewId="0" topLeftCell="A1">
      <selection activeCell="H9" sqref="H9"/>
    </sheetView>
  </sheetViews>
  <sheetFormatPr defaultColWidth="8.75390625" defaultRowHeight="12.75"/>
  <cols>
    <col min="1" max="1" width="8.75390625" style="0" customWidth="1"/>
    <col min="2" max="2" width="7.625" style="0" customWidth="1"/>
    <col min="3" max="3" width="3.625" style="1" customWidth="1"/>
    <col min="4" max="4" width="21.125" style="0" customWidth="1"/>
    <col min="5" max="5" width="12.25390625" style="0" customWidth="1"/>
    <col min="6" max="6" width="7.00390625" style="0" customWidth="1"/>
    <col min="7" max="7" width="8.75390625" style="0" customWidth="1"/>
    <col min="8" max="8" width="10.25390625" style="0" bestFit="1" customWidth="1"/>
    <col min="9" max="9" width="7.875" style="0" customWidth="1"/>
    <col min="10" max="10" width="8.75390625" style="0" customWidth="1"/>
    <col min="11" max="11" width="8.875" style="0" customWidth="1"/>
    <col min="12" max="12" width="10.75390625" style="0" bestFit="1" customWidth="1"/>
    <col min="13" max="13" width="18.875" style="0" bestFit="1" customWidth="1"/>
    <col min="14" max="14" width="12.625" style="0" bestFit="1" customWidth="1"/>
    <col min="15" max="15" width="12.875" style="0" bestFit="1" customWidth="1"/>
  </cols>
  <sheetData>
    <row r="1" ht="4.5" customHeight="1"/>
    <row r="2" ht="1.5" customHeight="1"/>
    <row r="3" ht="3" customHeight="1" hidden="1"/>
    <row r="4" ht="12.75" hidden="1">
      <c r="K4" s="2"/>
    </row>
    <row r="5" spans="3:8" ht="18">
      <c r="C5" s="3" t="s">
        <v>0</v>
      </c>
      <c r="H5" s="4" t="s">
        <v>1</v>
      </c>
    </row>
    <row r="6" ht="18">
      <c r="C6" s="5" t="s">
        <v>43</v>
      </c>
    </row>
    <row r="7" spans="1:8" ht="12.75">
      <c r="A7" s="6"/>
      <c r="F7" t="s">
        <v>2</v>
      </c>
      <c r="H7" s="7" t="s">
        <v>54</v>
      </c>
    </row>
    <row r="8" spans="6:8" ht="12.75">
      <c r="F8" t="s">
        <v>3</v>
      </c>
      <c r="H8" s="8" t="s">
        <v>55</v>
      </c>
    </row>
    <row r="9" spans="1:15" ht="15.75">
      <c r="A9" s="9" t="s">
        <v>53</v>
      </c>
      <c r="C9" s="10"/>
      <c r="D9" s="11" t="s">
        <v>5</v>
      </c>
      <c r="E9" s="11" t="s">
        <v>6</v>
      </c>
      <c r="F9" s="11" t="s">
        <v>7</v>
      </c>
      <c r="G9" s="12" t="s">
        <v>8</v>
      </c>
      <c r="H9" s="11" t="s">
        <v>9</v>
      </c>
      <c r="I9" s="11" t="s">
        <v>10</v>
      </c>
      <c r="J9" s="11" t="s">
        <v>11</v>
      </c>
      <c r="K9" s="11" t="s">
        <v>12</v>
      </c>
      <c r="L9" s="13" t="s">
        <v>13</v>
      </c>
      <c r="M9" s="13" t="s">
        <v>14</v>
      </c>
      <c r="N9" s="13" t="s">
        <v>15</v>
      </c>
      <c r="O9" s="13" t="s">
        <v>16</v>
      </c>
    </row>
    <row r="10" spans="1:15" ht="12.75" customHeight="1">
      <c r="A10" s="14" t="s">
        <v>52</v>
      </c>
      <c r="C10" s="15" t="s">
        <v>18</v>
      </c>
      <c r="D10" s="15" t="s">
        <v>19</v>
      </c>
      <c r="E10" s="16" t="s">
        <v>20</v>
      </c>
      <c r="F10" s="15" t="s">
        <v>21</v>
      </c>
      <c r="G10" s="17" t="s">
        <v>22</v>
      </c>
      <c r="H10" s="15" t="s">
        <v>23</v>
      </c>
      <c r="I10" s="18" t="s">
        <v>24</v>
      </c>
      <c r="J10" s="19" t="s">
        <v>25</v>
      </c>
      <c r="K10" s="20" t="s">
        <v>26</v>
      </c>
      <c r="L10" s="15" t="s">
        <v>27</v>
      </c>
      <c r="M10" s="15" t="s">
        <v>28</v>
      </c>
      <c r="N10" s="15" t="s">
        <v>29</v>
      </c>
      <c r="O10" s="15" t="s">
        <v>30</v>
      </c>
    </row>
    <row r="11" spans="1:15" s="22" customFormat="1" ht="12" customHeight="1">
      <c r="A11" s="21"/>
      <c r="C11" s="23">
        <v>1</v>
      </c>
      <c r="D11" s="24" t="s">
        <v>31</v>
      </c>
      <c r="E11" s="42">
        <v>34</v>
      </c>
      <c r="F11" s="42">
        <v>524.2</v>
      </c>
      <c r="G11" s="42">
        <v>12.4</v>
      </c>
      <c r="H11" s="42">
        <v>3024</v>
      </c>
      <c r="I11" s="42">
        <v>6.9</v>
      </c>
      <c r="J11" s="26">
        <f aca="true" t="shared" si="0" ref="J11:J18">(H11*10/(F11*G11))</f>
        <v>4.6522504338408135</v>
      </c>
      <c r="K11" s="27">
        <f aca="true" t="shared" si="1" ref="K11:K18">ROUND(J11*(1-((I11-9)/91)),3)</f>
        <v>4.76</v>
      </c>
      <c r="L11" s="28"/>
      <c r="M11" s="28"/>
      <c r="N11" s="28"/>
      <c r="O11" s="29">
        <f aca="true" t="shared" si="2" ref="O11:O22">K11*L11/10</f>
        <v>0</v>
      </c>
    </row>
    <row r="12" spans="1:15" ht="12" customHeight="1">
      <c r="A12" s="30"/>
      <c r="C12" s="23">
        <v>2</v>
      </c>
      <c r="D12" s="31" t="s">
        <v>32</v>
      </c>
      <c r="E12" s="42">
        <v>35</v>
      </c>
      <c r="F12" s="42">
        <v>524.2</v>
      </c>
      <c r="G12" s="42">
        <v>12.4</v>
      </c>
      <c r="H12" s="42">
        <v>2885</v>
      </c>
      <c r="I12" s="42">
        <v>7.2</v>
      </c>
      <c r="J12" s="26">
        <f t="shared" si="0"/>
        <v>4.43840691191493</v>
      </c>
      <c r="K12" s="27">
        <f t="shared" si="1"/>
        <v>4.526</v>
      </c>
      <c r="L12" s="28"/>
      <c r="M12" s="28"/>
      <c r="N12" s="28"/>
      <c r="O12" s="29">
        <f t="shared" si="2"/>
        <v>0</v>
      </c>
    </row>
    <row r="13" spans="3:15" ht="12.75" customHeight="1">
      <c r="C13" s="23">
        <v>3</v>
      </c>
      <c r="D13" s="31" t="s">
        <v>33</v>
      </c>
      <c r="E13" s="43">
        <v>35</v>
      </c>
      <c r="F13" s="42">
        <v>524.2</v>
      </c>
      <c r="G13" s="42">
        <v>12.4</v>
      </c>
      <c r="H13" s="42">
        <v>2910</v>
      </c>
      <c r="I13" s="42">
        <v>7.7</v>
      </c>
      <c r="J13" s="26">
        <f t="shared" si="0"/>
        <v>4.476867977009513</v>
      </c>
      <c r="K13" s="27">
        <f t="shared" si="1"/>
        <v>4.541</v>
      </c>
      <c r="L13" s="28"/>
      <c r="M13" s="28"/>
      <c r="N13" s="28"/>
      <c r="O13" s="29">
        <f t="shared" si="2"/>
        <v>0</v>
      </c>
    </row>
    <row r="14" spans="3:15" ht="12.75" customHeight="1">
      <c r="C14" s="33">
        <v>4</v>
      </c>
      <c r="D14" s="31" t="s">
        <v>34</v>
      </c>
      <c r="E14" s="42">
        <v>36</v>
      </c>
      <c r="F14" s="42">
        <v>524.2</v>
      </c>
      <c r="G14" s="42">
        <v>12.4</v>
      </c>
      <c r="H14" s="42">
        <v>3025</v>
      </c>
      <c r="I14" s="42">
        <v>7.4</v>
      </c>
      <c r="J14" s="26">
        <f t="shared" si="0"/>
        <v>4.653788876444597</v>
      </c>
      <c r="K14" s="27">
        <f t="shared" si="1"/>
        <v>4.736</v>
      </c>
      <c r="L14" s="28"/>
      <c r="M14" s="28"/>
      <c r="N14" s="28"/>
      <c r="O14" s="29">
        <f t="shared" si="2"/>
        <v>0</v>
      </c>
    </row>
    <row r="15" spans="3:15" ht="12.75">
      <c r="C15" s="34">
        <v>5</v>
      </c>
      <c r="D15" s="31" t="s">
        <v>35</v>
      </c>
      <c r="E15" s="42">
        <v>37</v>
      </c>
      <c r="F15" s="42">
        <v>524.2</v>
      </c>
      <c r="G15" s="42">
        <v>12.4</v>
      </c>
      <c r="H15" s="42">
        <v>2776</v>
      </c>
      <c r="I15" s="42">
        <v>7.5</v>
      </c>
      <c r="J15" s="26">
        <f t="shared" si="0"/>
        <v>4.270716668102546</v>
      </c>
      <c r="K15" s="27">
        <f t="shared" si="1"/>
        <v>4.341</v>
      </c>
      <c r="L15" s="28"/>
      <c r="M15" s="28"/>
      <c r="N15" s="28"/>
      <c r="O15" s="29">
        <f t="shared" si="2"/>
        <v>0</v>
      </c>
    </row>
    <row r="16" spans="3:15" ht="12.75">
      <c r="C16" s="34">
        <v>6</v>
      </c>
      <c r="D16" s="31" t="s">
        <v>36</v>
      </c>
      <c r="E16" s="42">
        <v>35</v>
      </c>
      <c r="F16" s="42">
        <v>524.2</v>
      </c>
      <c r="G16" s="42">
        <v>12.4</v>
      </c>
      <c r="H16" s="42">
        <v>2692</v>
      </c>
      <c r="I16" s="42">
        <v>7.4</v>
      </c>
      <c r="J16" s="26">
        <f t="shared" si="0"/>
        <v>4.141487489384746</v>
      </c>
      <c r="K16" s="27">
        <f t="shared" si="1"/>
        <v>4.214</v>
      </c>
      <c r="L16" s="28"/>
      <c r="M16" s="28"/>
      <c r="N16" s="28"/>
      <c r="O16" s="29">
        <f t="shared" si="2"/>
        <v>0</v>
      </c>
    </row>
    <row r="17" spans="3:15" ht="12.75">
      <c r="C17" s="34">
        <v>7</v>
      </c>
      <c r="D17" s="37" t="s">
        <v>37</v>
      </c>
      <c r="E17" s="42">
        <v>36</v>
      </c>
      <c r="F17" s="42">
        <v>524.2</v>
      </c>
      <c r="G17" s="42">
        <v>12.4</v>
      </c>
      <c r="H17" s="42">
        <v>2740</v>
      </c>
      <c r="I17" s="42">
        <v>7.5</v>
      </c>
      <c r="J17" s="26">
        <f t="shared" si="0"/>
        <v>4.215332734366346</v>
      </c>
      <c r="K17" s="27">
        <f t="shared" si="1"/>
        <v>4.285</v>
      </c>
      <c r="L17" s="36"/>
      <c r="M17" s="36"/>
      <c r="N17" s="36"/>
      <c r="O17" s="29">
        <f t="shared" si="2"/>
        <v>0</v>
      </c>
    </row>
    <row r="18" spans="3:15" ht="12.75">
      <c r="C18" s="34">
        <v>8</v>
      </c>
      <c r="D18" s="40" t="s">
        <v>38</v>
      </c>
      <c r="E18" s="42">
        <v>36</v>
      </c>
      <c r="F18" s="42">
        <v>524.2</v>
      </c>
      <c r="G18" s="42">
        <v>12.4</v>
      </c>
      <c r="H18" s="42">
        <v>2715</v>
      </c>
      <c r="I18" s="42">
        <v>7.2</v>
      </c>
      <c r="J18" s="26">
        <f t="shared" si="0"/>
        <v>4.176871669271763</v>
      </c>
      <c r="K18" s="27">
        <f t="shared" si="1"/>
        <v>4.259</v>
      </c>
      <c r="L18" s="36"/>
      <c r="M18" s="36"/>
      <c r="N18" s="36"/>
      <c r="O18" s="29">
        <f t="shared" si="2"/>
        <v>0</v>
      </c>
    </row>
    <row r="19" spans="3:15" ht="12.75">
      <c r="C19" s="34">
        <v>9</v>
      </c>
      <c r="D19" s="40" t="s">
        <v>44</v>
      </c>
      <c r="E19" s="42">
        <v>39</v>
      </c>
      <c r="F19" s="42">
        <v>524.2</v>
      </c>
      <c r="G19" s="42">
        <v>12.4</v>
      </c>
      <c r="H19" s="42">
        <v>2676</v>
      </c>
      <c r="I19" s="42">
        <v>6.3</v>
      </c>
      <c r="J19" s="26">
        <f>(H19*10/(F19*G19))</f>
        <v>4.1168724077242125</v>
      </c>
      <c r="K19" s="27">
        <f>ROUND(J19*(1-((I19-9)/91)),3)</f>
        <v>4.239</v>
      </c>
      <c r="L19" s="36"/>
      <c r="M19" s="36"/>
      <c r="N19" s="36"/>
      <c r="O19" s="29">
        <f t="shared" si="2"/>
        <v>0</v>
      </c>
    </row>
    <row r="20" spans="3:15" ht="12.75">
      <c r="C20" s="34">
        <v>10</v>
      </c>
      <c r="D20" s="40" t="s">
        <v>39</v>
      </c>
      <c r="E20" s="42">
        <v>37</v>
      </c>
      <c r="F20" s="42">
        <v>524.2</v>
      </c>
      <c r="G20" s="42">
        <v>12.4</v>
      </c>
      <c r="H20" s="42">
        <v>2478</v>
      </c>
      <c r="I20" s="42">
        <v>6.7</v>
      </c>
      <c r="J20" s="26">
        <f>(H20*10/(F20*G20))</f>
        <v>3.812260772175111</v>
      </c>
      <c r="K20" s="27">
        <f>ROUND(J20*(1-((I20-9)/91)),3)</f>
        <v>3.909</v>
      </c>
      <c r="L20" s="39"/>
      <c r="M20" s="39"/>
      <c r="N20" s="39"/>
      <c r="O20" s="29">
        <f t="shared" si="2"/>
        <v>0</v>
      </c>
    </row>
    <row r="21" spans="3:15" ht="12.75">
      <c r="C21" s="34">
        <v>11</v>
      </c>
      <c r="D21" s="40" t="s">
        <v>40</v>
      </c>
      <c r="E21" s="36"/>
      <c r="F21" s="36"/>
      <c r="G21" s="36"/>
      <c r="H21" s="36"/>
      <c r="I21" s="36"/>
      <c r="J21" s="26"/>
      <c r="K21" s="27"/>
      <c r="L21" s="36"/>
      <c r="M21" s="36"/>
      <c r="N21" s="36"/>
      <c r="O21" s="29">
        <f t="shared" si="2"/>
        <v>0</v>
      </c>
    </row>
    <row r="22" spans="3:15" ht="12.75">
      <c r="C22" s="34">
        <v>12</v>
      </c>
      <c r="D22" s="40" t="s">
        <v>41</v>
      </c>
      <c r="E22" s="36"/>
      <c r="F22" s="36"/>
      <c r="G22" s="36"/>
      <c r="H22" s="36"/>
      <c r="I22" s="36"/>
      <c r="J22" s="26"/>
      <c r="K22" s="27"/>
      <c r="L22" s="36"/>
      <c r="M22" s="36"/>
      <c r="N22" s="36"/>
      <c r="O22" s="29">
        <f t="shared" si="2"/>
        <v>0</v>
      </c>
    </row>
    <row r="24" spans="7:15" ht="12.75">
      <c r="G24" s="38" t="s">
        <v>42</v>
      </c>
      <c r="H24" s="38"/>
      <c r="I24" s="39">
        <f>AVERAGE(I11:I22)</f>
        <v>7.1800000000000015</v>
      </c>
      <c r="J24" s="39">
        <f>AVERAGE(J11:J22)</f>
        <v>4.295485594023458</v>
      </c>
      <c r="K24" s="39">
        <f>AVERAGE(K15:K22)</f>
        <v>4.207833333333333</v>
      </c>
      <c r="L24" s="39" t="e">
        <f>AVERAGE(L11:L22)</f>
        <v>#DIV/0!</v>
      </c>
      <c r="M24" s="39" t="e">
        <f>AVERAGE(M11:M22)</f>
        <v>#DIV/0!</v>
      </c>
      <c r="N24" s="39" t="e">
        <f>AVERAGE(N11:N22)</f>
        <v>#DIV/0!</v>
      </c>
      <c r="O24" s="39">
        <f>AVERAGE(O11:O22)</f>
        <v>0</v>
      </c>
    </row>
    <row r="28" ht="12.75">
      <c r="D28" s="41"/>
    </row>
    <row r="29" ht="12.75">
      <c r="D29" s="41"/>
    </row>
  </sheetData>
  <sheetProtection/>
  <printOptions/>
  <pageMargins left="0.7480314960629921" right="0.7480314960629921" top="0.984251968503937" bottom="0.984251968503937" header="0.5" footer="0.5"/>
  <pageSetup horizontalDpi="300" verticalDpi="300" orientation="landscape" paperSize="9"/>
  <headerFooter alignWithMargins="0">
    <oddHeader>&amp;C&amp;F</oddHeader>
    <oddFooter>&amp;CStrona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O29"/>
  <sheetViews>
    <sheetView showGridLines="0" zoomScale="85" zoomScaleNormal="85" workbookViewId="0" topLeftCell="A1">
      <selection activeCell="K16" sqref="K16"/>
    </sheetView>
  </sheetViews>
  <sheetFormatPr defaultColWidth="8.75390625" defaultRowHeight="12.75"/>
  <cols>
    <col min="1" max="1" width="8.75390625" style="0" customWidth="1"/>
    <col min="2" max="2" width="7.625" style="0" customWidth="1"/>
    <col min="3" max="3" width="3.625" style="1" customWidth="1"/>
    <col min="4" max="4" width="21.125" style="0" customWidth="1"/>
    <col min="5" max="5" width="12.25390625" style="0" customWidth="1"/>
    <col min="6" max="6" width="7.00390625" style="0" customWidth="1"/>
    <col min="7" max="7" width="8.75390625" style="0" customWidth="1"/>
    <col min="8" max="8" width="10.25390625" style="0" bestFit="1" customWidth="1"/>
    <col min="9" max="9" width="7.875" style="0" customWidth="1"/>
    <col min="10" max="10" width="8.75390625" style="0" customWidth="1"/>
    <col min="11" max="11" width="8.875" style="0" customWidth="1"/>
    <col min="12" max="12" width="10.75390625" style="0" bestFit="1" customWidth="1"/>
    <col min="13" max="13" width="18.875" style="0" bestFit="1" customWidth="1"/>
    <col min="14" max="14" width="12.625" style="0" bestFit="1" customWidth="1"/>
    <col min="15" max="15" width="12.875" style="0" bestFit="1" customWidth="1"/>
  </cols>
  <sheetData>
    <row r="1" ht="4.5" customHeight="1"/>
    <row r="2" ht="1.5" customHeight="1"/>
    <row r="3" ht="3" customHeight="1" hidden="1"/>
    <row r="4" ht="12.75" hidden="1">
      <c r="K4" s="2"/>
    </row>
    <row r="5" spans="3:8" ht="18">
      <c r="C5" s="3" t="s">
        <v>0</v>
      </c>
      <c r="H5" s="4" t="s">
        <v>1</v>
      </c>
    </row>
    <row r="6" ht="18">
      <c r="C6" s="5" t="s">
        <v>43</v>
      </c>
    </row>
    <row r="7" spans="1:8" ht="12.75">
      <c r="A7" s="6"/>
      <c r="F7" t="s">
        <v>2</v>
      </c>
      <c r="H7" s="7" t="s">
        <v>58</v>
      </c>
    </row>
    <row r="8" spans="6:8" ht="12.75">
      <c r="F8" t="s">
        <v>3</v>
      </c>
      <c r="H8" s="8" t="s">
        <v>59</v>
      </c>
    </row>
    <row r="9" spans="1:15" ht="15.75">
      <c r="A9" s="9" t="s">
        <v>56</v>
      </c>
      <c r="C9" s="10"/>
      <c r="D9" s="11" t="s">
        <v>5</v>
      </c>
      <c r="E9" s="11" t="s">
        <v>6</v>
      </c>
      <c r="F9" s="11" t="s">
        <v>7</v>
      </c>
      <c r="G9" s="12" t="s">
        <v>8</v>
      </c>
      <c r="H9" s="11" t="s">
        <v>9</v>
      </c>
      <c r="I9" s="11" t="s">
        <v>10</v>
      </c>
      <c r="J9" s="11" t="s">
        <v>11</v>
      </c>
      <c r="K9" s="11" t="s">
        <v>12</v>
      </c>
      <c r="L9" s="13" t="s">
        <v>13</v>
      </c>
      <c r="M9" s="13" t="s">
        <v>14</v>
      </c>
      <c r="N9" s="13" t="s">
        <v>15</v>
      </c>
      <c r="O9" s="13" t="s">
        <v>16</v>
      </c>
    </row>
    <row r="10" spans="1:15" ht="12.75" customHeight="1">
      <c r="A10" s="14" t="s">
        <v>57</v>
      </c>
      <c r="C10" s="15" t="s">
        <v>18</v>
      </c>
      <c r="D10" s="15" t="s">
        <v>19</v>
      </c>
      <c r="E10" s="16" t="s">
        <v>20</v>
      </c>
      <c r="F10" s="15" t="s">
        <v>21</v>
      </c>
      <c r="G10" s="17" t="s">
        <v>22</v>
      </c>
      <c r="H10" s="15" t="s">
        <v>23</v>
      </c>
      <c r="I10" s="18" t="s">
        <v>24</v>
      </c>
      <c r="J10" s="19" t="s">
        <v>25</v>
      </c>
      <c r="K10" s="20" t="s">
        <v>26</v>
      </c>
      <c r="L10" s="15" t="s">
        <v>27</v>
      </c>
      <c r="M10" s="15" t="s">
        <v>28</v>
      </c>
      <c r="N10" s="15" t="s">
        <v>29</v>
      </c>
      <c r="O10" s="15" t="s">
        <v>30</v>
      </c>
    </row>
    <row r="11" spans="1:15" s="22" customFormat="1" ht="12" customHeight="1">
      <c r="A11" s="21"/>
      <c r="C11" s="23">
        <v>1</v>
      </c>
      <c r="D11" s="24" t="s">
        <v>31</v>
      </c>
      <c r="E11" s="42">
        <v>27</v>
      </c>
      <c r="F11" s="42">
        <v>760</v>
      </c>
      <c r="G11" s="42">
        <v>12</v>
      </c>
      <c r="H11" s="42">
        <v>3042</v>
      </c>
      <c r="I11" s="42">
        <v>7.8</v>
      </c>
      <c r="J11" s="26">
        <f aca="true" t="shared" si="0" ref="J11:J18">(H11*10/(F11*G11))</f>
        <v>3.335526315789474</v>
      </c>
      <c r="K11" s="27">
        <f aca="true" t="shared" si="1" ref="K11:K18">ROUND(J11*(1-((I11-9)/91)),3)</f>
        <v>3.38</v>
      </c>
      <c r="L11" s="28"/>
      <c r="M11" s="28"/>
      <c r="N11" s="28"/>
      <c r="O11" s="29">
        <f aca="true" t="shared" si="2" ref="O11:O22">K11*L11/10</f>
        <v>0</v>
      </c>
    </row>
    <row r="12" spans="1:15" ht="12" customHeight="1">
      <c r="A12" s="30"/>
      <c r="C12" s="23">
        <v>2</v>
      </c>
      <c r="D12" s="31" t="s">
        <v>32</v>
      </c>
      <c r="E12" s="42">
        <v>28</v>
      </c>
      <c r="F12" s="42">
        <v>760</v>
      </c>
      <c r="G12" s="42">
        <v>12</v>
      </c>
      <c r="H12" s="42">
        <v>2730</v>
      </c>
      <c r="I12" s="42">
        <v>7.6</v>
      </c>
      <c r="J12" s="26">
        <f t="shared" si="0"/>
        <v>2.9934210526315788</v>
      </c>
      <c r="K12" s="27">
        <f t="shared" si="1"/>
        <v>3.039</v>
      </c>
      <c r="L12" s="28"/>
      <c r="M12" s="28"/>
      <c r="N12" s="28"/>
      <c r="O12" s="29">
        <f t="shared" si="2"/>
        <v>0</v>
      </c>
    </row>
    <row r="13" spans="3:15" ht="12.75" customHeight="1">
      <c r="C13" s="23">
        <v>3</v>
      </c>
      <c r="D13" s="31" t="s">
        <v>33</v>
      </c>
      <c r="E13" s="43">
        <v>29</v>
      </c>
      <c r="F13" s="42">
        <v>760</v>
      </c>
      <c r="G13" s="42">
        <v>12</v>
      </c>
      <c r="H13" s="42">
        <v>2970</v>
      </c>
      <c r="I13" s="42">
        <v>8</v>
      </c>
      <c r="J13" s="26">
        <f t="shared" si="0"/>
        <v>3.2565789473684212</v>
      </c>
      <c r="K13" s="27">
        <f t="shared" si="1"/>
        <v>3.292</v>
      </c>
      <c r="L13" s="28"/>
      <c r="M13" s="28"/>
      <c r="N13" s="28"/>
      <c r="O13" s="29">
        <f t="shared" si="2"/>
        <v>0</v>
      </c>
    </row>
    <row r="14" spans="3:15" ht="12.75" customHeight="1">
      <c r="C14" s="33">
        <v>4</v>
      </c>
      <c r="D14" s="31" t="s">
        <v>34</v>
      </c>
      <c r="E14" s="42">
        <v>26</v>
      </c>
      <c r="F14" s="42">
        <v>760</v>
      </c>
      <c r="G14" s="42">
        <v>12</v>
      </c>
      <c r="H14" s="42">
        <v>3032</v>
      </c>
      <c r="I14" s="42">
        <v>7.7</v>
      </c>
      <c r="J14" s="26">
        <f t="shared" si="0"/>
        <v>3.324561403508772</v>
      </c>
      <c r="K14" s="27">
        <f t="shared" si="1"/>
        <v>3.372</v>
      </c>
      <c r="L14" s="28"/>
      <c r="M14" s="28"/>
      <c r="N14" s="28"/>
      <c r="O14" s="29">
        <f t="shared" si="2"/>
        <v>0</v>
      </c>
    </row>
    <row r="15" spans="3:15" ht="12.75">
      <c r="C15" s="34">
        <v>5</v>
      </c>
      <c r="D15" s="31" t="s">
        <v>35</v>
      </c>
      <c r="E15" s="42"/>
      <c r="F15" s="42"/>
      <c r="G15" s="42"/>
      <c r="H15" s="42"/>
      <c r="I15" s="42"/>
      <c r="J15" s="26"/>
      <c r="K15" s="27"/>
      <c r="L15" s="28"/>
      <c r="M15" s="28"/>
      <c r="N15" s="28"/>
      <c r="O15" s="29">
        <f t="shared" si="2"/>
        <v>0</v>
      </c>
    </row>
    <row r="16" spans="3:15" ht="12.75">
      <c r="C16" s="34">
        <v>6</v>
      </c>
      <c r="D16" s="31" t="s">
        <v>36</v>
      </c>
      <c r="E16" s="42">
        <v>30</v>
      </c>
      <c r="F16" s="42">
        <v>760</v>
      </c>
      <c r="G16" s="42">
        <v>12</v>
      </c>
      <c r="H16" s="42">
        <v>3048</v>
      </c>
      <c r="I16" s="42">
        <v>7.7</v>
      </c>
      <c r="J16" s="26">
        <f t="shared" si="0"/>
        <v>3.3421052631578947</v>
      </c>
      <c r="K16" s="27">
        <f t="shared" si="1"/>
        <v>3.39</v>
      </c>
      <c r="L16" s="28"/>
      <c r="M16" s="28"/>
      <c r="N16" s="28"/>
      <c r="O16" s="29">
        <f t="shared" si="2"/>
        <v>0</v>
      </c>
    </row>
    <row r="17" spans="3:15" ht="12.75">
      <c r="C17" s="34">
        <v>7</v>
      </c>
      <c r="D17" s="37" t="s">
        <v>37</v>
      </c>
      <c r="E17" s="42">
        <v>28</v>
      </c>
      <c r="F17" s="42">
        <v>760</v>
      </c>
      <c r="G17" s="42">
        <v>12</v>
      </c>
      <c r="H17" s="42">
        <v>3100</v>
      </c>
      <c r="I17" s="42">
        <v>7.6</v>
      </c>
      <c r="J17" s="26">
        <f t="shared" si="0"/>
        <v>3.3991228070175437</v>
      </c>
      <c r="K17" s="27">
        <f t="shared" si="1"/>
        <v>3.451</v>
      </c>
      <c r="L17" s="36"/>
      <c r="M17" s="36"/>
      <c r="N17" s="36"/>
      <c r="O17" s="29">
        <f t="shared" si="2"/>
        <v>0</v>
      </c>
    </row>
    <row r="18" spans="3:15" ht="12.75">
      <c r="C18" s="34">
        <v>8</v>
      </c>
      <c r="D18" s="40" t="s">
        <v>38</v>
      </c>
      <c r="E18" s="42">
        <v>29</v>
      </c>
      <c r="F18" s="42">
        <v>760</v>
      </c>
      <c r="G18" s="42">
        <v>12</v>
      </c>
      <c r="H18" s="42">
        <v>3054</v>
      </c>
      <c r="I18" s="42">
        <v>7.6</v>
      </c>
      <c r="J18" s="26">
        <f t="shared" si="0"/>
        <v>3.348684210526316</v>
      </c>
      <c r="K18" s="27">
        <f t="shared" si="1"/>
        <v>3.4</v>
      </c>
      <c r="L18" s="36"/>
      <c r="M18" s="36"/>
      <c r="N18" s="36"/>
      <c r="O18" s="29">
        <f t="shared" si="2"/>
        <v>0</v>
      </c>
    </row>
    <row r="19" spans="3:15" ht="12.75">
      <c r="C19" s="34">
        <v>9</v>
      </c>
      <c r="D19" s="40" t="s">
        <v>44</v>
      </c>
      <c r="E19" s="42">
        <v>31</v>
      </c>
      <c r="F19" s="42">
        <v>741</v>
      </c>
      <c r="G19" s="42">
        <v>12</v>
      </c>
      <c r="H19" s="42">
        <v>3328</v>
      </c>
      <c r="I19" s="42">
        <v>7.4</v>
      </c>
      <c r="J19" s="26">
        <f>(H19*10/(F19*G19))</f>
        <v>3.742690058479532</v>
      </c>
      <c r="K19" s="27">
        <f>ROUND(J19*(1-((I19-9)/91)),3)</f>
        <v>3.808</v>
      </c>
      <c r="L19" s="36"/>
      <c r="M19" s="36"/>
      <c r="N19" s="36"/>
      <c r="O19" s="29">
        <f t="shared" si="2"/>
        <v>0</v>
      </c>
    </row>
    <row r="20" spans="3:15" ht="12.75">
      <c r="C20" s="34">
        <v>10</v>
      </c>
      <c r="D20" s="40" t="s">
        <v>39</v>
      </c>
      <c r="E20" s="42">
        <v>29</v>
      </c>
      <c r="F20" s="42">
        <v>726</v>
      </c>
      <c r="G20" s="42">
        <v>12</v>
      </c>
      <c r="H20" s="42">
        <v>3036</v>
      </c>
      <c r="I20" s="42">
        <v>7.2</v>
      </c>
      <c r="J20" s="26">
        <f>(H20*10/(F20*G20))</f>
        <v>3.484848484848485</v>
      </c>
      <c r="K20" s="27">
        <f>ROUND(J20*(1-((I20-9)/91)),3)</f>
        <v>3.554</v>
      </c>
      <c r="L20" s="39"/>
      <c r="M20" s="39"/>
      <c r="N20" s="39"/>
      <c r="O20" s="29">
        <f t="shared" si="2"/>
        <v>0</v>
      </c>
    </row>
    <row r="21" spans="3:15" ht="12.75">
      <c r="C21" s="34">
        <v>11</v>
      </c>
      <c r="D21" s="40" t="s">
        <v>40</v>
      </c>
      <c r="E21" s="42">
        <v>30</v>
      </c>
      <c r="F21" s="42">
        <v>706</v>
      </c>
      <c r="G21" s="42">
        <v>12</v>
      </c>
      <c r="H21" s="42">
        <v>3202</v>
      </c>
      <c r="I21" s="42">
        <v>7.2</v>
      </c>
      <c r="J21" s="26">
        <f>(H21*10/(F21*G21))</f>
        <v>3.7795089707271012</v>
      </c>
      <c r="K21" s="27">
        <f>ROUND(J21*(1-((I21-9)/91)),3)</f>
        <v>3.854</v>
      </c>
      <c r="L21" s="36"/>
      <c r="M21" s="36"/>
      <c r="N21" s="36"/>
      <c r="O21" s="29">
        <f t="shared" si="2"/>
        <v>0</v>
      </c>
    </row>
    <row r="22" spans="3:15" ht="12.75">
      <c r="C22" s="34">
        <v>12</v>
      </c>
      <c r="D22" s="40" t="s">
        <v>41</v>
      </c>
      <c r="E22" s="36"/>
      <c r="F22" s="36"/>
      <c r="G22" s="36"/>
      <c r="H22" s="36"/>
      <c r="I22" s="36"/>
      <c r="J22" s="26"/>
      <c r="K22" s="27"/>
      <c r="L22" s="36"/>
      <c r="M22" s="36"/>
      <c r="N22" s="36"/>
      <c r="O22" s="29">
        <f t="shared" si="2"/>
        <v>0</v>
      </c>
    </row>
    <row r="24" spans="7:15" ht="12.75">
      <c r="G24" s="38" t="s">
        <v>42</v>
      </c>
      <c r="H24" s="38"/>
      <c r="I24" s="39">
        <f>AVERAGE(I11:I22)</f>
        <v>7.58</v>
      </c>
      <c r="J24" s="39">
        <f>AVERAGE(J11:J22)</f>
        <v>3.4007047514055118</v>
      </c>
      <c r="K24" s="39">
        <f>AVERAGE(K15:K22)</f>
        <v>3.576166666666666</v>
      </c>
      <c r="L24" s="39" t="e">
        <f>AVERAGE(L11:L22)</f>
        <v>#DIV/0!</v>
      </c>
      <c r="M24" s="39" t="e">
        <f>AVERAGE(M11:M22)</f>
        <v>#DIV/0!</v>
      </c>
      <c r="N24" s="39" t="e">
        <f>AVERAGE(N11:N22)</f>
        <v>#DIV/0!</v>
      </c>
      <c r="O24" s="39">
        <f>AVERAGE(O11:O22)</f>
        <v>0</v>
      </c>
    </row>
    <row r="28" ht="12.75">
      <c r="D28" s="41"/>
    </row>
    <row r="29" ht="12.75">
      <c r="D29" s="41"/>
    </row>
  </sheetData>
  <sheetProtection/>
  <printOptions/>
  <pageMargins left="0.7480314960629921" right="0.7480314960629921" top="0.984251968503937" bottom="0.984251968503937" header="0.5" footer="0.5"/>
  <pageSetup horizontalDpi="300" verticalDpi="300" orientation="landscape" paperSize="9"/>
  <headerFooter alignWithMargins="0">
    <oddHeader>&amp;C&amp;F</oddHeader>
    <oddFooter>&amp;CStrona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4:O29"/>
  <sheetViews>
    <sheetView showGridLines="0" zoomScale="85" zoomScaleNormal="85" workbookViewId="0" topLeftCell="A1">
      <selection activeCell="H9" sqref="H9"/>
    </sheetView>
  </sheetViews>
  <sheetFormatPr defaultColWidth="8.75390625" defaultRowHeight="12.75"/>
  <cols>
    <col min="1" max="1" width="8.75390625" style="0" customWidth="1"/>
    <col min="2" max="2" width="7.625" style="0" customWidth="1"/>
    <col min="3" max="3" width="3.625" style="1" customWidth="1"/>
    <col min="4" max="4" width="21.125" style="0" customWidth="1"/>
    <col min="5" max="5" width="12.25390625" style="0" customWidth="1"/>
    <col min="6" max="6" width="7.00390625" style="0" customWidth="1"/>
    <col min="7" max="7" width="8.75390625" style="0" customWidth="1"/>
    <col min="8" max="8" width="10.25390625" style="0" bestFit="1" customWidth="1"/>
    <col min="9" max="9" width="7.875" style="0" customWidth="1"/>
    <col min="10" max="10" width="8.75390625" style="0" customWidth="1"/>
    <col min="11" max="11" width="8.875" style="0" customWidth="1"/>
    <col min="12" max="12" width="10.75390625" style="0" bestFit="1" customWidth="1"/>
    <col min="13" max="13" width="18.875" style="0" bestFit="1" customWidth="1"/>
    <col min="14" max="14" width="12.625" style="0" bestFit="1" customWidth="1"/>
    <col min="15" max="15" width="12.875" style="0" bestFit="1" customWidth="1"/>
  </cols>
  <sheetData>
    <row r="1" ht="4.5" customHeight="1"/>
    <row r="2" ht="1.5" customHeight="1"/>
    <row r="3" ht="3" customHeight="1" hidden="1"/>
    <row r="4" ht="12.75" hidden="1">
      <c r="K4" s="2"/>
    </row>
    <row r="5" spans="3:8" ht="18">
      <c r="C5" s="3" t="s">
        <v>0</v>
      </c>
      <c r="H5" s="4" t="s">
        <v>1</v>
      </c>
    </row>
    <row r="6" ht="18">
      <c r="C6" s="5" t="s">
        <v>43</v>
      </c>
    </row>
    <row r="7" spans="1:8" ht="12.75">
      <c r="A7" s="6"/>
      <c r="F7" t="s">
        <v>2</v>
      </c>
      <c r="H7" s="7" t="s">
        <v>62</v>
      </c>
    </row>
    <row r="8" spans="6:8" ht="12.75">
      <c r="F8" t="s">
        <v>3</v>
      </c>
      <c r="H8" s="8" t="s">
        <v>50</v>
      </c>
    </row>
    <row r="9" spans="1:15" ht="15.75">
      <c r="A9" s="9" t="s">
        <v>60</v>
      </c>
      <c r="C9" s="10"/>
      <c r="D9" s="11" t="s">
        <v>5</v>
      </c>
      <c r="E9" s="11" t="s">
        <v>6</v>
      </c>
      <c r="F9" s="11" t="s">
        <v>7</v>
      </c>
      <c r="G9" s="12" t="s">
        <v>8</v>
      </c>
      <c r="H9" s="11" t="s">
        <v>9</v>
      </c>
      <c r="I9" s="11" t="s">
        <v>10</v>
      </c>
      <c r="J9" s="11" t="s">
        <v>11</v>
      </c>
      <c r="K9" s="11" t="s">
        <v>12</v>
      </c>
      <c r="L9" s="13" t="s">
        <v>13</v>
      </c>
      <c r="M9" s="13" t="s">
        <v>14</v>
      </c>
      <c r="N9" s="13" t="s">
        <v>15</v>
      </c>
      <c r="O9" s="13" t="s">
        <v>16</v>
      </c>
    </row>
    <row r="10" spans="1:15" ht="12.75" customHeight="1">
      <c r="A10" s="14" t="s">
        <v>61</v>
      </c>
      <c r="C10" s="15" t="s">
        <v>18</v>
      </c>
      <c r="D10" s="15" t="s">
        <v>19</v>
      </c>
      <c r="E10" s="16" t="s">
        <v>20</v>
      </c>
      <c r="F10" s="15" t="s">
        <v>21</v>
      </c>
      <c r="G10" s="17" t="s">
        <v>22</v>
      </c>
      <c r="H10" s="15" t="s">
        <v>23</v>
      </c>
      <c r="I10" s="18" t="s">
        <v>24</v>
      </c>
      <c r="J10" s="19" t="s">
        <v>25</v>
      </c>
      <c r="K10" s="20" t="s">
        <v>26</v>
      </c>
      <c r="L10" s="15" t="s">
        <v>27</v>
      </c>
      <c r="M10" s="15" t="s">
        <v>28</v>
      </c>
      <c r="N10" s="15" t="s">
        <v>29</v>
      </c>
      <c r="O10" s="15" t="s">
        <v>30</v>
      </c>
    </row>
    <row r="11" spans="1:15" s="22" customFormat="1" ht="12" customHeight="1">
      <c r="A11" s="21"/>
      <c r="C11" s="23">
        <v>1</v>
      </c>
      <c r="D11" s="24" t="s">
        <v>31</v>
      </c>
      <c r="E11" s="42">
        <v>30</v>
      </c>
      <c r="F11" s="42">
        <v>140</v>
      </c>
      <c r="G11" s="42">
        <v>6</v>
      </c>
      <c r="H11" s="42">
        <v>355</v>
      </c>
      <c r="I11" s="42">
        <v>8.8</v>
      </c>
      <c r="J11" s="26">
        <f aca="true" t="shared" si="0" ref="J11:J18">(H11*10/(F11*G11))</f>
        <v>4.226190476190476</v>
      </c>
      <c r="K11" s="27">
        <f aca="true" t="shared" si="1" ref="K11:K18">ROUND(J11*(1-((I11-9)/91)),3)</f>
        <v>4.235</v>
      </c>
      <c r="L11" s="28"/>
      <c r="M11" s="28"/>
      <c r="N11" s="28"/>
      <c r="O11" s="29">
        <f aca="true" t="shared" si="2" ref="O11:O22">K11*L11/10</f>
        <v>0</v>
      </c>
    </row>
    <row r="12" spans="1:15" ht="12" customHeight="1">
      <c r="A12" s="30"/>
      <c r="C12" s="23">
        <v>2</v>
      </c>
      <c r="D12" s="31" t="s">
        <v>32</v>
      </c>
      <c r="E12" s="42">
        <v>31</v>
      </c>
      <c r="F12" s="42">
        <v>140</v>
      </c>
      <c r="G12" s="42">
        <v>6</v>
      </c>
      <c r="H12" s="42">
        <v>348</v>
      </c>
      <c r="I12" s="42">
        <v>7.5</v>
      </c>
      <c r="J12" s="26">
        <f t="shared" si="0"/>
        <v>4.142857142857143</v>
      </c>
      <c r="K12" s="27">
        <f t="shared" si="1"/>
        <v>4.211</v>
      </c>
      <c r="L12" s="28"/>
      <c r="M12" s="28"/>
      <c r="N12" s="28"/>
      <c r="O12" s="29">
        <f t="shared" si="2"/>
        <v>0</v>
      </c>
    </row>
    <row r="13" spans="3:15" ht="12.75" customHeight="1">
      <c r="C13" s="23">
        <v>3</v>
      </c>
      <c r="D13" s="31" t="s">
        <v>33</v>
      </c>
      <c r="E13" s="43">
        <v>28</v>
      </c>
      <c r="F13" s="42">
        <v>140</v>
      </c>
      <c r="G13" s="42">
        <v>6</v>
      </c>
      <c r="H13" s="42">
        <v>408</v>
      </c>
      <c r="I13" s="42">
        <v>12</v>
      </c>
      <c r="J13" s="26">
        <f t="shared" si="0"/>
        <v>4.857142857142857</v>
      </c>
      <c r="K13" s="27">
        <f t="shared" si="1"/>
        <v>4.697</v>
      </c>
      <c r="L13" s="28"/>
      <c r="M13" s="28"/>
      <c r="N13" s="28"/>
      <c r="O13" s="29">
        <f t="shared" si="2"/>
        <v>0</v>
      </c>
    </row>
    <row r="14" spans="3:15" ht="12.75" customHeight="1">
      <c r="C14" s="33">
        <v>4</v>
      </c>
      <c r="D14" s="31" t="s">
        <v>34</v>
      </c>
      <c r="E14" s="42">
        <v>30</v>
      </c>
      <c r="F14" s="42">
        <v>140</v>
      </c>
      <c r="G14" s="42">
        <v>6</v>
      </c>
      <c r="H14" s="42">
        <v>431</v>
      </c>
      <c r="I14" s="42">
        <v>9.8</v>
      </c>
      <c r="J14" s="26">
        <f t="shared" si="0"/>
        <v>5.130952380952381</v>
      </c>
      <c r="K14" s="27">
        <f t="shared" si="1"/>
        <v>5.086</v>
      </c>
      <c r="L14" s="28"/>
      <c r="M14" s="28"/>
      <c r="N14" s="28"/>
      <c r="O14" s="29">
        <f t="shared" si="2"/>
        <v>0</v>
      </c>
    </row>
    <row r="15" spans="3:15" ht="12.75">
      <c r="C15" s="34">
        <v>5</v>
      </c>
      <c r="D15" s="31" t="s">
        <v>35</v>
      </c>
      <c r="E15" s="42">
        <v>32</v>
      </c>
      <c r="F15" s="42">
        <v>140</v>
      </c>
      <c r="G15" s="42">
        <v>6</v>
      </c>
      <c r="H15" s="42">
        <v>358</v>
      </c>
      <c r="I15" s="42">
        <v>8.4</v>
      </c>
      <c r="J15" s="26">
        <f t="shared" si="0"/>
        <v>4.261904761904762</v>
      </c>
      <c r="K15" s="27">
        <f t="shared" si="1"/>
        <v>4.29</v>
      </c>
      <c r="L15" s="28"/>
      <c r="M15" s="28"/>
      <c r="N15" s="28"/>
      <c r="O15" s="29">
        <f t="shared" si="2"/>
        <v>0</v>
      </c>
    </row>
    <row r="16" spans="3:15" ht="12.75">
      <c r="C16" s="34">
        <v>6</v>
      </c>
      <c r="D16" s="31" t="s">
        <v>36</v>
      </c>
      <c r="E16" s="42">
        <v>26</v>
      </c>
      <c r="F16" s="42">
        <v>140</v>
      </c>
      <c r="G16" s="42">
        <v>6</v>
      </c>
      <c r="H16" s="42">
        <v>388</v>
      </c>
      <c r="I16" s="42">
        <v>9</v>
      </c>
      <c r="J16" s="26">
        <f t="shared" si="0"/>
        <v>4.619047619047619</v>
      </c>
      <c r="K16" s="27">
        <f t="shared" si="1"/>
        <v>4.619</v>
      </c>
      <c r="L16" s="28"/>
      <c r="M16" s="28"/>
      <c r="N16" s="28"/>
      <c r="O16" s="29">
        <f t="shared" si="2"/>
        <v>0</v>
      </c>
    </row>
    <row r="17" spans="3:15" ht="12.75">
      <c r="C17" s="34">
        <v>7</v>
      </c>
      <c r="D17" s="37" t="s">
        <v>37</v>
      </c>
      <c r="E17" s="42">
        <v>34</v>
      </c>
      <c r="F17" s="42">
        <v>140</v>
      </c>
      <c r="G17" s="42">
        <v>6</v>
      </c>
      <c r="H17" s="42">
        <v>308</v>
      </c>
      <c r="I17" s="42">
        <v>9.1</v>
      </c>
      <c r="J17" s="26">
        <f t="shared" si="0"/>
        <v>3.6666666666666665</v>
      </c>
      <c r="K17" s="27">
        <f t="shared" si="1"/>
        <v>3.663</v>
      </c>
      <c r="L17" s="36"/>
      <c r="M17" s="36"/>
      <c r="N17" s="36"/>
      <c r="O17" s="29">
        <f t="shared" si="2"/>
        <v>0</v>
      </c>
    </row>
    <row r="18" spans="3:15" ht="12.75">
      <c r="C18" s="34">
        <v>8</v>
      </c>
      <c r="D18" s="40" t="s">
        <v>38</v>
      </c>
      <c r="E18" s="42">
        <v>29</v>
      </c>
      <c r="F18" s="42">
        <v>140</v>
      </c>
      <c r="G18" s="42">
        <v>6</v>
      </c>
      <c r="H18" s="42">
        <v>372</v>
      </c>
      <c r="I18" s="42">
        <v>8.9</v>
      </c>
      <c r="J18" s="26">
        <f t="shared" si="0"/>
        <v>4.428571428571429</v>
      </c>
      <c r="K18" s="27">
        <f t="shared" si="1"/>
        <v>4.433</v>
      </c>
      <c r="L18" s="36"/>
      <c r="M18" s="36"/>
      <c r="N18" s="36"/>
      <c r="O18" s="29">
        <f t="shared" si="2"/>
        <v>0</v>
      </c>
    </row>
    <row r="19" spans="3:15" ht="12.75">
      <c r="C19" s="34">
        <v>9</v>
      </c>
      <c r="D19" s="40" t="s">
        <v>44</v>
      </c>
      <c r="E19" s="42">
        <v>35</v>
      </c>
      <c r="F19" s="42">
        <v>140</v>
      </c>
      <c r="G19" s="42">
        <v>6</v>
      </c>
      <c r="H19" s="42">
        <v>344</v>
      </c>
      <c r="I19" s="42">
        <v>8.4</v>
      </c>
      <c r="J19" s="26">
        <f>(H19*10/(F19*G19))</f>
        <v>4.095238095238095</v>
      </c>
      <c r="K19" s="27">
        <f>ROUND(J19*(1-((I19-9)/91)),3)</f>
        <v>4.122</v>
      </c>
      <c r="L19" s="36"/>
      <c r="M19" s="36"/>
      <c r="N19" s="36"/>
      <c r="O19" s="29">
        <f t="shared" si="2"/>
        <v>0</v>
      </c>
    </row>
    <row r="20" spans="3:15" ht="12.75">
      <c r="C20" s="34">
        <v>10</v>
      </c>
      <c r="D20" s="40" t="s">
        <v>39</v>
      </c>
      <c r="E20" s="42">
        <v>33</v>
      </c>
      <c r="F20" s="42">
        <v>140</v>
      </c>
      <c r="G20" s="42">
        <v>6</v>
      </c>
      <c r="H20" s="42">
        <v>340</v>
      </c>
      <c r="I20" s="42">
        <v>9.6</v>
      </c>
      <c r="J20" s="26">
        <f>(H20*10/(F20*G20))</f>
        <v>4.0476190476190474</v>
      </c>
      <c r="K20" s="27">
        <f>ROUND(J20*(1-((I20-9)/91)),3)</f>
        <v>4.021</v>
      </c>
      <c r="L20" s="39"/>
      <c r="M20" s="39"/>
      <c r="N20" s="39"/>
      <c r="O20" s="29">
        <f t="shared" si="2"/>
        <v>0</v>
      </c>
    </row>
    <row r="21" spans="3:15" ht="12.75">
      <c r="C21" s="34">
        <v>11</v>
      </c>
      <c r="D21" s="40" t="s">
        <v>40</v>
      </c>
      <c r="E21" s="42">
        <v>27</v>
      </c>
      <c r="F21" s="42">
        <v>140</v>
      </c>
      <c r="G21" s="42">
        <v>6</v>
      </c>
      <c r="H21" s="42">
        <v>372</v>
      </c>
      <c r="I21" s="42">
        <v>8.6</v>
      </c>
      <c r="J21" s="26">
        <f>(H21*10/(F21*G21))</f>
        <v>4.428571428571429</v>
      </c>
      <c r="K21" s="27">
        <f>ROUND(J21*(1-((I21-9)/91)),3)</f>
        <v>4.448</v>
      </c>
      <c r="L21" s="36"/>
      <c r="M21" s="36"/>
      <c r="N21" s="36"/>
      <c r="O21" s="29">
        <f t="shared" si="2"/>
        <v>0</v>
      </c>
    </row>
    <row r="22" spans="3:15" ht="12.75">
      <c r="C22" s="34">
        <v>12</v>
      </c>
      <c r="D22" s="40" t="s">
        <v>41</v>
      </c>
      <c r="E22" s="36"/>
      <c r="F22" s="36"/>
      <c r="G22" s="36"/>
      <c r="H22" s="36"/>
      <c r="I22" s="36"/>
      <c r="J22" s="26"/>
      <c r="K22" s="27"/>
      <c r="L22" s="36"/>
      <c r="M22" s="36"/>
      <c r="N22" s="36"/>
      <c r="O22" s="29">
        <f t="shared" si="2"/>
        <v>0</v>
      </c>
    </row>
    <row r="24" spans="7:15" ht="12.75">
      <c r="G24" s="38" t="s">
        <v>42</v>
      </c>
      <c r="H24" s="38"/>
      <c r="I24" s="39">
        <f>AVERAGE(I11:I22)</f>
        <v>9.1</v>
      </c>
      <c r="J24" s="39">
        <f>AVERAGE(J11:J22)</f>
        <v>4.354978354978356</v>
      </c>
      <c r="K24" s="39">
        <f>AVERAGE(K15:K22)</f>
        <v>4.228</v>
      </c>
      <c r="L24" s="39" t="e">
        <f>AVERAGE(L11:L22)</f>
        <v>#DIV/0!</v>
      </c>
      <c r="M24" s="39" t="e">
        <f>AVERAGE(M11:M22)</f>
        <v>#DIV/0!</v>
      </c>
      <c r="N24" s="39" t="e">
        <f>AVERAGE(N11:N22)</f>
        <v>#DIV/0!</v>
      </c>
      <c r="O24" s="39">
        <f>AVERAGE(O11:O22)</f>
        <v>0</v>
      </c>
    </row>
    <row r="28" ht="12.75">
      <c r="D28" s="41"/>
    </row>
    <row r="29" ht="12.75">
      <c r="D29" s="41"/>
    </row>
  </sheetData>
  <sheetProtection/>
  <printOptions/>
  <pageMargins left="0.7480314960629921" right="0.7480314960629921" top="0.984251968503937" bottom="0.984251968503937" header="0.5" footer="0.5"/>
  <pageSetup horizontalDpi="300" verticalDpi="300" orientation="landscape" paperSize="9"/>
  <headerFooter alignWithMargins="0">
    <oddHeader>&amp;C&amp;F</oddHeader>
    <oddFooter>&amp;CStrona 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4:O29"/>
  <sheetViews>
    <sheetView showGridLines="0" tabSelected="1" zoomScale="125" zoomScaleNormal="125" workbookViewId="0" topLeftCell="A1">
      <selection activeCell="A1" sqref="A1"/>
    </sheetView>
  </sheetViews>
  <sheetFormatPr defaultColWidth="8.75390625" defaultRowHeight="12.75"/>
  <cols>
    <col min="1" max="1" width="8.75390625" style="0" customWidth="1"/>
    <col min="2" max="2" width="7.625" style="0" customWidth="1"/>
    <col min="3" max="3" width="3.625" style="1" customWidth="1"/>
    <col min="4" max="4" width="21.125" style="0" customWidth="1"/>
    <col min="5" max="5" width="12.25390625" style="0" customWidth="1"/>
    <col min="6" max="6" width="7.00390625" style="0" customWidth="1"/>
    <col min="7" max="7" width="8.75390625" style="0" customWidth="1"/>
    <col min="8" max="8" width="10.25390625" style="0" bestFit="1" customWidth="1"/>
    <col min="9" max="9" width="7.875" style="0" customWidth="1"/>
    <col min="10" max="10" width="8.75390625" style="0" customWidth="1"/>
    <col min="11" max="11" width="8.875" style="0" customWidth="1"/>
    <col min="12" max="12" width="10.75390625" style="0" bestFit="1" customWidth="1"/>
    <col min="13" max="13" width="18.875" style="0" bestFit="1" customWidth="1"/>
    <col min="14" max="14" width="12.625" style="0" bestFit="1" customWidth="1"/>
    <col min="15" max="15" width="12.875" style="0" bestFit="1" customWidth="1"/>
  </cols>
  <sheetData>
    <row r="1" ht="4.5" customHeight="1"/>
    <row r="2" ht="1.5" customHeight="1"/>
    <row r="3" ht="3" customHeight="1" hidden="1"/>
    <row r="4" ht="12.75" hidden="1">
      <c r="K4" s="2"/>
    </row>
    <row r="5" spans="3:8" ht="18">
      <c r="C5" s="3" t="s">
        <v>0</v>
      </c>
      <c r="H5" s="4" t="s">
        <v>1</v>
      </c>
    </row>
    <row r="6" ht="18">
      <c r="C6" s="5" t="s">
        <v>43</v>
      </c>
    </row>
    <row r="7" spans="1:8" ht="12.75">
      <c r="A7" s="6"/>
      <c r="F7" t="s">
        <v>2</v>
      </c>
      <c r="H7" s="7" t="s">
        <v>65</v>
      </c>
    </row>
    <row r="8" spans="6:8" ht="12.75">
      <c r="F8" t="s">
        <v>3</v>
      </c>
      <c r="H8" s="8" t="s">
        <v>46</v>
      </c>
    </row>
    <row r="9" spans="1:15" ht="15.75">
      <c r="A9" s="9" t="s">
        <v>63</v>
      </c>
      <c r="C9" s="10"/>
      <c r="D9" s="11" t="s">
        <v>5</v>
      </c>
      <c r="E9" s="11" t="s">
        <v>6</v>
      </c>
      <c r="F9" s="11" t="s">
        <v>7</v>
      </c>
      <c r="G9" s="12" t="s">
        <v>8</v>
      </c>
      <c r="H9" s="11" t="s">
        <v>9</v>
      </c>
      <c r="I9" s="11" t="s">
        <v>10</v>
      </c>
      <c r="J9" s="11" t="s">
        <v>11</v>
      </c>
      <c r="K9" s="11" t="s">
        <v>12</v>
      </c>
      <c r="L9" s="13" t="s">
        <v>13</v>
      </c>
      <c r="M9" s="13" t="s">
        <v>14</v>
      </c>
      <c r="N9" s="13" t="s">
        <v>15</v>
      </c>
      <c r="O9" s="13" t="s">
        <v>16</v>
      </c>
    </row>
    <row r="10" spans="1:15" ht="12.75" customHeight="1">
      <c r="A10" s="14" t="s">
        <v>64</v>
      </c>
      <c r="C10" s="15" t="s">
        <v>18</v>
      </c>
      <c r="D10" s="15" t="s">
        <v>19</v>
      </c>
      <c r="E10" s="16" t="s">
        <v>20</v>
      </c>
      <c r="F10" s="15" t="s">
        <v>21</v>
      </c>
      <c r="G10" s="17" t="s">
        <v>22</v>
      </c>
      <c r="H10" s="15" t="s">
        <v>23</v>
      </c>
      <c r="I10" s="18" t="s">
        <v>24</v>
      </c>
      <c r="J10" s="19" t="s">
        <v>25</v>
      </c>
      <c r="K10" s="20" t="s">
        <v>26</v>
      </c>
      <c r="L10" s="15" t="s">
        <v>27</v>
      </c>
      <c r="M10" s="15" t="s">
        <v>28</v>
      </c>
      <c r="N10" s="15" t="s">
        <v>29</v>
      </c>
      <c r="O10" s="15" t="s">
        <v>30</v>
      </c>
    </row>
    <row r="11" spans="1:15" s="22" customFormat="1" ht="12" customHeight="1">
      <c r="A11" s="21"/>
      <c r="C11" s="23">
        <v>1</v>
      </c>
      <c r="D11" s="24" t="s">
        <v>31</v>
      </c>
      <c r="E11" s="42">
        <v>36</v>
      </c>
      <c r="F11" s="42">
        <v>340</v>
      </c>
      <c r="G11" s="42">
        <v>13.2</v>
      </c>
      <c r="H11" s="42">
        <v>1780</v>
      </c>
      <c r="I11" s="42">
        <v>10.3</v>
      </c>
      <c r="J11" s="26">
        <f aca="true" t="shared" si="0" ref="J11:J17">(H11*10/(F11*G11))</f>
        <v>3.966131907308378</v>
      </c>
      <c r="K11" s="27">
        <f aca="true" t="shared" si="1" ref="K11:K17">ROUND(J11*(1-((I11-9)/91)),3)</f>
        <v>3.909</v>
      </c>
      <c r="L11" s="28"/>
      <c r="M11" s="28"/>
      <c r="N11" s="28"/>
      <c r="O11" s="29">
        <f aca="true" t="shared" si="2" ref="O11:O22">K11*L11/10</f>
        <v>0</v>
      </c>
    </row>
    <row r="12" spans="1:15" ht="12" customHeight="1">
      <c r="A12" s="30"/>
      <c r="C12" s="23">
        <v>2</v>
      </c>
      <c r="D12" s="31" t="s">
        <v>32</v>
      </c>
      <c r="E12" s="42"/>
      <c r="F12" s="42"/>
      <c r="G12" s="42"/>
      <c r="H12" s="42"/>
      <c r="I12" s="42"/>
      <c r="J12" s="26"/>
      <c r="K12" s="27"/>
      <c r="L12" s="28"/>
      <c r="M12" s="28"/>
      <c r="N12" s="28"/>
      <c r="O12" s="29">
        <f t="shared" si="2"/>
        <v>0</v>
      </c>
    </row>
    <row r="13" spans="3:15" ht="12.75" customHeight="1">
      <c r="C13" s="23">
        <v>3</v>
      </c>
      <c r="D13" s="31" t="s">
        <v>33</v>
      </c>
      <c r="E13" s="43"/>
      <c r="F13" s="42"/>
      <c r="G13" s="42"/>
      <c r="H13" s="42"/>
      <c r="I13" s="42"/>
      <c r="J13" s="26"/>
      <c r="K13" s="27"/>
      <c r="L13" s="28"/>
      <c r="M13" s="28"/>
      <c r="N13" s="28"/>
      <c r="O13" s="29">
        <f t="shared" si="2"/>
        <v>0</v>
      </c>
    </row>
    <row r="14" spans="3:15" ht="12.75" customHeight="1">
      <c r="C14" s="33">
        <v>4</v>
      </c>
      <c r="D14" s="31" t="s">
        <v>34</v>
      </c>
      <c r="E14" s="42">
        <v>39</v>
      </c>
      <c r="F14" s="42">
        <v>320</v>
      </c>
      <c r="G14" s="42">
        <v>17.8</v>
      </c>
      <c r="H14" s="42">
        <v>2020</v>
      </c>
      <c r="I14" s="42">
        <v>9.8</v>
      </c>
      <c r="J14" s="26">
        <f t="shared" si="0"/>
        <v>3.5463483146067416</v>
      </c>
      <c r="K14" s="27">
        <f t="shared" si="1"/>
        <v>3.515</v>
      </c>
      <c r="L14" s="28"/>
      <c r="M14" s="28"/>
      <c r="N14" s="28"/>
      <c r="O14" s="29">
        <f t="shared" si="2"/>
        <v>0</v>
      </c>
    </row>
    <row r="15" spans="3:15" ht="12.75">
      <c r="C15" s="34">
        <v>5</v>
      </c>
      <c r="D15" s="31" t="s">
        <v>35</v>
      </c>
      <c r="E15" s="42">
        <v>34</v>
      </c>
      <c r="F15" s="42">
        <v>310</v>
      </c>
      <c r="G15" s="42">
        <v>8.9</v>
      </c>
      <c r="H15" s="42">
        <v>774</v>
      </c>
      <c r="I15" s="42">
        <v>8.7</v>
      </c>
      <c r="J15" s="26">
        <f t="shared" si="0"/>
        <v>2.805364262413918</v>
      </c>
      <c r="K15" s="27">
        <f t="shared" si="1"/>
        <v>2.815</v>
      </c>
      <c r="L15" s="28"/>
      <c r="M15" s="28"/>
      <c r="N15" s="28"/>
      <c r="O15" s="29">
        <f t="shared" si="2"/>
        <v>0</v>
      </c>
    </row>
    <row r="16" spans="3:15" ht="12.75">
      <c r="C16" s="34">
        <v>6</v>
      </c>
      <c r="D16" s="31" t="s">
        <v>36</v>
      </c>
      <c r="E16" s="42">
        <v>36</v>
      </c>
      <c r="F16" s="42">
        <v>310</v>
      </c>
      <c r="G16" s="42">
        <v>17.8</v>
      </c>
      <c r="H16" s="42">
        <v>2154</v>
      </c>
      <c r="I16" s="42">
        <v>9.2</v>
      </c>
      <c r="J16" s="26">
        <f t="shared" si="0"/>
        <v>3.9035882566147153</v>
      </c>
      <c r="K16" s="27">
        <f t="shared" si="1"/>
        <v>3.895</v>
      </c>
      <c r="L16" s="28"/>
      <c r="M16" s="28"/>
      <c r="N16" s="28"/>
      <c r="O16" s="29">
        <f t="shared" si="2"/>
        <v>0</v>
      </c>
    </row>
    <row r="17" spans="3:15" ht="12.75">
      <c r="C17" s="34">
        <v>7</v>
      </c>
      <c r="D17" s="37" t="s">
        <v>37</v>
      </c>
      <c r="E17" s="44">
        <v>37</v>
      </c>
      <c r="F17" s="42">
        <v>300</v>
      </c>
      <c r="G17" s="42">
        <v>13.2</v>
      </c>
      <c r="H17" s="42">
        <v>1534</v>
      </c>
      <c r="I17" s="42">
        <v>8.6</v>
      </c>
      <c r="J17" s="26">
        <f t="shared" si="0"/>
        <v>3.8737373737373737</v>
      </c>
      <c r="K17" s="27">
        <f t="shared" si="1"/>
        <v>3.891</v>
      </c>
      <c r="L17" s="36"/>
      <c r="M17" s="36"/>
      <c r="N17" s="36"/>
      <c r="O17" s="29">
        <f t="shared" si="2"/>
        <v>0</v>
      </c>
    </row>
    <row r="18" spans="3:15" ht="12.75">
      <c r="C18" s="34">
        <v>8</v>
      </c>
      <c r="D18" s="40" t="s">
        <v>38</v>
      </c>
      <c r="E18" s="42"/>
      <c r="F18" s="42"/>
      <c r="G18" s="42"/>
      <c r="H18" s="42"/>
      <c r="I18" s="42"/>
      <c r="J18" s="26"/>
      <c r="K18" s="27"/>
      <c r="L18" s="36"/>
      <c r="M18" s="36"/>
      <c r="N18" s="36"/>
      <c r="O18" s="29">
        <f t="shared" si="2"/>
        <v>0</v>
      </c>
    </row>
    <row r="19" spans="3:15" ht="12.75">
      <c r="C19" s="34">
        <v>9</v>
      </c>
      <c r="D19" s="40" t="s">
        <v>44</v>
      </c>
      <c r="E19" s="42">
        <v>35</v>
      </c>
      <c r="F19" s="42">
        <v>300</v>
      </c>
      <c r="G19" s="42">
        <v>13.2</v>
      </c>
      <c r="H19" s="42">
        <v>1480</v>
      </c>
      <c r="I19" s="42">
        <v>8.3</v>
      </c>
      <c r="J19" s="26">
        <f>(H19*10/(F19*G19))</f>
        <v>3.7373737373737375</v>
      </c>
      <c r="K19" s="27">
        <f>ROUND(J19*(1-((I19-9)/91)),3)</f>
        <v>3.766</v>
      </c>
      <c r="L19" s="36"/>
      <c r="M19" s="36"/>
      <c r="N19" s="36"/>
      <c r="O19" s="29">
        <f t="shared" si="2"/>
        <v>0</v>
      </c>
    </row>
    <row r="20" spans="3:15" ht="12.75">
      <c r="C20" s="34">
        <v>10</v>
      </c>
      <c r="D20" s="40" t="s">
        <v>39</v>
      </c>
      <c r="E20" s="36"/>
      <c r="F20" s="36"/>
      <c r="G20" s="38"/>
      <c r="H20" s="38"/>
      <c r="I20" s="39"/>
      <c r="J20" s="26"/>
      <c r="K20" s="27"/>
      <c r="L20" s="39"/>
      <c r="M20" s="39"/>
      <c r="N20" s="39"/>
      <c r="O20" s="29">
        <f t="shared" si="2"/>
        <v>0</v>
      </c>
    </row>
    <row r="21" spans="3:15" ht="12.75">
      <c r="C21" s="34">
        <v>11</v>
      </c>
      <c r="D21" s="40" t="s">
        <v>40</v>
      </c>
      <c r="E21" s="36"/>
      <c r="F21" s="36"/>
      <c r="G21" s="36"/>
      <c r="H21" s="36"/>
      <c r="I21" s="36"/>
      <c r="J21" s="26"/>
      <c r="K21" s="27"/>
      <c r="L21" s="36"/>
      <c r="M21" s="36"/>
      <c r="N21" s="36"/>
      <c r="O21" s="29">
        <f t="shared" si="2"/>
        <v>0</v>
      </c>
    </row>
    <row r="22" spans="3:15" ht="12.75">
      <c r="C22" s="34">
        <v>12</v>
      </c>
      <c r="D22" s="40" t="s">
        <v>41</v>
      </c>
      <c r="E22" s="36"/>
      <c r="F22" s="36"/>
      <c r="G22" s="36"/>
      <c r="H22" s="36"/>
      <c r="I22" s="36"/>
      <c r="J22" s="26"/>
      <c r="K22" s="27"/>
      <c r="L22" s="36"/>
      <c r="M22" s="36"/>
      <c r="N22" s="36"/>
      <c r="O22" s="29">
        <f t="shared" si="2"/>
        <v>0</v>
      </c>
    </row>
    <row r="24" spans="7:15" ht="12.75">
      <c r="G24" s="38" t="s">
        <v>42</v>
      </c>
      <c r="H24" s="38"/>
      <c r="I24" s="39">
        <f>AVERAGE(I11:I22)</f>
        <v>9.15</v>
      </c>
      <c r="J24" s="39">
        <f>AVERAGE(J11:J22)</f>
        <v>3.6387573086758103</v>
      </c>
      <c r="K24" s="39">
        <f>AVERAGE(K15:K22)</f>
        <v>3.5917499999999998</v>
      </c>
      <c r="L24" s="39" t="e">
        <f>AVERAGE(L11:L22)</f>
        <v>#DIV/0!</v>
      </c>
      <c r="M24" s="39" t="e">
        <f>AVERAGE(M11:M22)</f>
        <v>#DIV/0!</v>
      </c>
      <c r="N24" s="39" t="e">
        <f>AVERAGE(N11:N22)</f>
        <v>#DIV/0!</v>
      </c>
      <c r="O24" s="39">
        <f>AVERAGE(O11:O22)</f>
        <v>0</v>
      </c>
    </row>
    <row r="28" ht="12.75">
      <c r="D28" s="41"/>
    </row>
    <row r="29" ht="12.75">
      <c r="D29" s="41"/>
    </row>
  </sheetData>
  <sheetProtection/>
  <printOptions/>
  <pageMargins left="0.7480314960629921" right="0.7480314960629921" top="0.984251968503937" bottom="0.984251968503937" header="0.5" footer="0.5"/>
  <pageSetup horizontalDpi="300" verticalDpi="300" orientation="landscape" paperSize="9"/>
  <headerFooter alignWithMargins="0">
    <oddHeader>&amp;C&amp;F</oddHeader>
    <oddFooter>&amp;CStrona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Pioneer Hi-Bred Int'l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Czarny, Ireneusz</dc:creator>
  <cp:keywords/>
  <dc:description/>
  <cp:lastModifiedBy>cezar</cp:lastModifiedBy>
  <dcterms:created xsi:type="dcterms:W3CDTF">2011-06-27T09:36:53Z</dcterms:created>
  <dcterms:modified xsi:type="dcterms:W3CDTF">2011-07-26T11:53:22Z</dcterms:modified>
  <cp:category/>
  <cp:version/>
  <cp:contentType/>
  <cp:contentStatus/>
</cp:coreProperties>
</file>